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9040e39b907e35/Área de Trabalho/Livro_Recetas/"/>
    </mc:Choice>
  </mc:AlternateContent>
  <xr:revisionPtr revIDLastSave="15" documentId="8_{87AD89E5-27AE-498B-8FC1-F3C39C6496AC}" xr6:coauthVersionLast="47" xr6:coauthVersionMax="47" xr10:uidLastSave="{600A3EBD-FBD9-41E4-9B10-3BCCB3867E74}"/>
  <bookViews>
    <workbookView xWindow="-108" yWindow="-108" windowWidth="23256" windowHeight="12456" firstSheet="3" activeTab="5" xr2:uid="{F3B82F4F-92ED-416E-BF39-8BDCF890F09E}"/>
  </bookViews>
  <sheets>
    <sheet name="A- Presentación" sheetId="11" r:id="rId1"/>
    <sheet name="BRC0401F - Rollo de carne" sheetId="2" r:id="rId2"/>
    <sheet name="BRC0004G - Salsa Blanca" sheetId="3" r:id="rId3"/>
    <sheet name="BRC1079F - Costilla de cabrito" sheetId="1" r:id="rId4"/>
    <sheet name="BRC1025F - Higado de pollo" sheetId="12" r:id="rId5"/>
    <sheet name="BRC0782F - Farofa con salchicha" sheetId="4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G34" i="4" l="1"/>
  <c r="DF34" i="4"/>
  <c r="DC34" i="4"/>
  <c r="DB34" i="4"/>
  <c r="DA34" i="4"/>
  <c r="CZ34" i="4"/>
  <c r="CY34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U27" i="4" s="1"/>
  <c r="S34" i="4"/>
  <c r="R34" i="4"/>
  <c r="Q34" i="4"/>
  <c r="P34" i="4"/>
  <c r="O34" i="4"/>
  <c r="N34" i="4"/>
  <c r="N27" i="4" s="1"/>
  <c r="M34" i="4"/>
  <c r="L34" i="4"/>
  <c r="K34" i="4"/>
  <c r="J34" i="4"/>
  <c r="B25" i="4"/>
  <c r="B13" i="4"/>
  <c r="DD34" i="12"/>
  <c r="DC34" i="12"/>
  <c r="DB34" i="12"/>
  <c r="CY34" i="12"/>
  <c r="CX34" i="12"/>
  <c r="CW34" i="12"/>
  <c r="CM34" i="12"/>
  <c r="CL34" i="12"/>
  <c r="CK34" i="12"/>
  <c r="BZ34" i="12"/>
  <c r="BY34" i="12"/>
  <c r="BO34" i="12"/>
  <c r="BN34" i="12"/>
  <c r="BM34" i="12"/>
  <c r="AQ34" i="12"/>
  <c r="AP34" i="12"/>
  <c r="AO34" i="12"/>
  <c r="AE34" i="12"/>
  <c r="S34" i="12"/>
  <c r="R34" i="12"/>
  <c r="Q34" i="12"/>
  <c r="L34" i="12"/>
  <c r="K34" i="12"/>
  <c r="D22" i="12"/>
  <c r="D20" i="12"/>
  <c r="DD19" i="12"/>
  <c r="CV19" i="12"/>
  <c r="CV34" i="12" s="1"/>
  <c r="CU19" i="12"/>
  <c r="CU34" i="12" s="1"/>
  <c r="CT19" i="12"/>
  <c r="CT34" i="12" s="1"/>
  <c r="CS19" i="12"/>
  <c r="CS34" i="12" s="1"/>
  <c r="CR19" i="12"/>
  <c r="CR34" i="12" s="1"/>
  <c r="BX19" i="12"/>
  <c r="BX34" i="12" s="1"/>
  <c r="BW19" i="12"/>
  <c r="BW34" i="12" s="1"/>
  <c r="BV19" i="12"/>
  <c r="BV34" i="12" s="1"/>
  <c r="BU19" i="12"/>
  <c r="BU34" i="12" s="1"/>
  <c r="BT19" i="12"/>
  <c r="BT34" i="12" s="1"/>
  <c r="AZ19" i="12"/>
  <c r="AZ34" i="12" s="1"/>
  <c r="AY19" i="12"/>
  <c r="AY34" i="12" s="1"/>
  <c r="AX19" i="12"/>
  <c r="AX34" i="12" s="1"/>
  <c r="AW19" i="12"/>
  <c r="AW34" i="12" s="1"/>
  <c r="AV19" i="12"/>
  <c r="AV34" i="12" s="1"/>
  <c r="AB19" i="12"/>
  <c r="AB34" i="12" s="1"/>
  <c r="AA19" i="12"/>
  <c r="AA34" i="12" s="1"/>
  <c r="Z19" i="12"/>
  <c r="Z34" i="12" s="1"/>
  <c r="Y19" i="12"/>
  <c r="Y34" i="12" s="1"/>
  <c r="X19" i="12"/>
  <c r="X34" i="12" s="1"/>
  <c r="D19" i="12"/>
  <c r="DD17" i="12"/>
  <c r="DA17" i="12"/>
  <c r="CZ17" i="12"/>
  <c r="CY17" i="12"/>
  <c r="CX17" i="12"/>
  <c r="CW17" i="12"/>
  <c r="CV17" i="12"/>
  <c r="CU17" i="12"/>
  <c r="CT17" i="12"/>
  <c r="CS17" i="12"/>
  <c r="CR17" i="12"/>
  <c r="CQ17" i="12"/>
  <c r="CP17" i="12"/>
  <c r="CO17" i="12"/>
  <c r="CN17" i="12"/>
  <c r="CM17" i="12"/>
  <c r="CL17" i="12"/>
  <c r="CK17" i="12"/>
  <c r="CJ17" i="12"/>
  <c r="CI17" i="12"/>
  <c r="CH17" i="12"/>
  <c r="CG17" i="12"/>
  <c r="CF17" i="12"/>
  <c r="CE17" i="12"/>
  <c r="CD17" i="12"/>
  <c r="CC17" i="12"/>
  <c r="CB17" i="12"/>
  <c r="CA17" i="12"/>
  <c r="BZ17" i="12"/>
  <c r="BY17" i="12"/>
  <c r="BX17" i="12"/>
  <c r="BW17" i="12"/>
  <c r="BV17" i="12"/>
  <c r="BU17" i="12"/>
  <c r="BT17" i="12"/>
  <c r="BS17" i="12"/>
  <c r="BR17" i="12"/>
  <c r="BQ17" i="12"/>
  <c r="BP17" i="12"/>
  <c r="BO17" i="12"/>
  <c r="BN17" i="12"/>
  <c r="BM17" i="12"/>
  <c r="BL17" i="12"/>
  <c r="BK17" i="12"/>
  <c r="BJ17" i="12"/>
  <c r="BI17" i="12"/>
  <c r="BH17" i="12"/>
  <c r="BG17" i="12"/>
  <c r="BF17" i="12"/>
  <c r="BE17" i="12"/>
  <c r="BD17" i="12"/>
  <c r="BC17" i="12"/>
  <c r="BB17" i="12"/>
  <c r="BA17" i="12"/>
  <c r="AZ17" i="12"/>
  <c r="AY17" i="12"/>
  <c r="AX17" i="12"/>
  <c r="AW17" i="12"/>
  <c r="AV17" i="12"/>
  <c r="AU17" i="12"/>
  <c r="AT17" i="12"/>
  <c r="AS17" i="12"/>
  <c r="AR17" i="12"/>
  <c r="AQ17" i="12"/>
  <c r="AP17" i="12"/>
  <c r="AO17" i="12"/>
  <c r="AN17" i="12"/>
  <c r="AM17" i="12"/>
  <c r="AL17" i="12"/>
  <c r="AK17" i="12"/>
  <c r="AJ17" i="12"/>
  <c r="AI17" i="12"/>
  <c r="AH17" i="12"/>
  <c r="AG17" i="12"/>
  <c r="AF17" i="12"/>
  <c r="AE17" i="12"/>
  <c r="AD17" i="12"/>
  <c r="AC17" i="12"/>
  <c r="AB17" i="12"/>
  <c r="AA17" i="12"/>
  <c r="Z17" i="12"/>
  <c r="Y17" i="12"/>
  <c r="X17" i="12"/>
  <c r="W17" i="12"/>
  <c r="V17" i="12"/>
  <c r="U17" i="12"/>
  <c r="T17" i="12"/>
  <c r="I17" i="12" s="1"/>
  <c r="S17" i="12"/>
  <c r="R17" i="12"/>
  <c r="Q17" i="12"/>
  <c r="P17" i="12"/>
  <c r="O17" i="12"/>
  <c r="N17" i="12"/>
  <c r="M17" i="12"/>
  <c r="J17" i="12"/>
  <c r="C17" i="12"/>
  <c r="B17" i="12"/>
  <c r="DF16" i="12"/>
  <c r="DA16" i="12"/>
  <c r="CZ16" i="12"/>
  <c r="CY16" i="12"/>
  <c r="CX16" i="12"/>
  <c r="CW16" i="12"/>
  <c r="CV16" i="12"/>
  <c r="CU16" i="12"/>
  <c r="CT16" i="12"/>
  <c r="CS16" i="12"/>
  <c r="CR16" i="12"/>
  <c r="CQ16" i="12"/>
  <c r="CP16" i="12"/>
  <c r="CO16" i="12"/>
  <c r="CN16" i="12"/>
  <c r="CM16" i="12"/>
  <c r="CL16" i="12"/>
  <c r="CK16" i="12"/>
  <c r="CJ16" i="12"/>
  <c r="CI16" i="12"/>
  <c r="CI19" i="12" s="1"/>
  <c r="CI34" i="12" s="1"/>
  <c r="CH16" i="12"/>
  <c r="CH19" i="12" s="1"/>
  <c r="CH34" i="12" s="1"/>
  <c r="CG16" i="12"/>
  <c r="CF16" i="12"/>
  <c r="CE16" i="12"/>
  <c r="CD16" i="12"/>
  <c r="CC16" i="12"/>
  <c r="CB16" i="12"/>
  <c r="CA16" i="12"/>
  <c r="BZ16" i="12"/>
  <c r="BY16" i="12"/>
  <c r="BX16" i="12"/>
  <c r="BW16" i="12"/>
  <c r="BV16" i="12"/>
  <c r="BU16" i="12"/>
  <c r="BT16" i="12"/>
  <c r="BS16" i="12"/>
  <c r="BR16" i="12"/>
  <c r="BQ16" i="12"/>
  <c r="BP16" i="12"/>
  <c r="BO16" i="12"/>
  <c r="BN16" i="12"/>
  <c r="BM16" i="12"/>
  <c r="BL16" i="12"/>
  <c r="BK16" i="12"/>
  <c r="BK19" i="12" s="1"/>
  <c r="BK34" i="12" s="1"/>
  <c r="BJ16" i="12"/>
  <c r="BJ19" i="12" s="1"/>
  <c r="BJ34" i="12" s="1"/>
  <c r="BI16" i="12"/>
  <c r="BH16" i="12"/>
  <c r="BG16" i="12"/>
  <c r="BF16" i="12"/>
  <c r="BE16" i="12"/>
  <c r="BD16" i="12"/>
  <c r="BC16" i="12"/>
  <c r="BB16" i="12"/>
  <c r="BA16" i="12"/>
  <c r="AZ16" i="12"/>
  <c r="AY16" i="12"/>
  <c r="AX16" i="12"/>
  <c r="AW16" i="12"/>
  <c r="AV16" i="12"/>
  <c r="AU16" i="12"/>
  <c r="AT16" i="12"/>
  <c r="AS16" i="12"/>
  <c r="AR16" i="12"/>
  <c r="AQ16" i="12"/>
  <c r="AP16" i="12"/>
  <c r="AO16" i="12"/>
  <c r="AN16" i="12"/>
  <c r="AM16" i="12"/>
  <c r="AM19" i="12" s="1"/>
  <c r="AM34" i="12" s="1"/>
  <c r="AL16" i="12"/>
  <c r="AL19" i="12" s="1"/>
  <c r="AL34" i="12" s="1"/>
  <c r="AK16" i="12"/>
  <c r="AJ16" i="12"/>
  <c r="AI16" i="12"/>
  <c r="AH16" i="12"/>
  <c r="AG16" i="12"/>
  <c r="AF16" i="12"/>
  <c r="AE16" i="12"/>
  <c r="AD16" i="12"/>
  <c r="AC16" i="12"/>
  <c r="AB16" i="12"/>
  <c r="AA16" i="12"/>
  <c r="Z16" i="12"/>
  <c r="Y16" i="12"/>
  <c r="X16" i="12"/>
  <c r="W16" i="12"/>
  <c r="V16" i="12"/>
  <c r="U16" i="12"/>
  <c r="T16" i="12"/>
  <c r="J16" i="12" s="1"/>
  <c r="S16" i="12"/>
  <c r="R16" i="12"/>
  <c r="Q16" i="12"/>
  <c r="P16" i="12"/>
  <c r="O16" i="12"/>
  <c r="O19" i="12" s="1"/>
  <c r="O34" i="12" s="1"/>
  <c r="N16" i="12"/>
  <c r="N19" i="12" s="1"/>
  <c r="N34" i="12" s="1"/>
  <c r="M16" i="12"/>
  <c r="C16" i="12"/>
  <c r="B16" i="12"/>
  <c r="DE15" i="12"/>
  <c r="DA15" i="12"/>
  <c r="CZ15" i="12"/>
  <c r="CY15" i="12"/>
  <c r="CX15" i="12"/>
  <c r="CW15" i="12"/>
  <c r="CW19" i="12" s="1"/>
  <c r="CV15" i="12"/>
  <c r="CU15" i="12"/>
  <c r="CT15" i="12"/>
  <c r="CS15" i="12"/>
  <c r="CR15" i="12"/>
  <c r="CQ15" i="12"/>
  <c r="CP15" i="12"/>
  <c r="CO15" i="12"/>
  <c r="CN15" i="12"/>
  <c r="CM15" i="12"/>
  <c r="CL15" i="12"/>
  <c r="CK15" i="12"/>
  <c r="CK19" i="12" s="1"/>
  <c r="CJ15" i="12"/>
  <c r="CJ19" i="12" s="1"/>
  <c r="CJ34" i="12" s="1"/>
  <c r="CI15" i="12"/>
  <c r="CH15" i="12"/>
  <c r="CG15" i="12"/>
  <c r="CF15" i="12"/>
  <c r="CE15" i="12"/>
  <c r="CD15" i="12"/>
  <c r="CC15" i="12"/>
  <c r="CB15" i="12"/>
  <c r="CA15" i="12"/>
  <c r="BZ15" i="12"/>
  <c r="BY15" i="12"/>
  <c r="BY19" i="12" s="1"/>
  <c r="BX15" i="12"/>
  <c r="BW15" i="12"/>
  <c r="BV15" i="12"/>
  <c r="BU15" i="12"/>
  <c r="BT15" i="12"/>
  <c r="BS15" i="12"/>
  <c r="BR15" i="12"/>
  <c r="BQ15" i="12"/>
  <c r="BP15" i="12"/>
  <c r="BO15" i="12"/>
  <c r="BN15" i="12"/>
  <c r="BM15" i="12"/>
  <c r="BM19" i="12" s="1"/>
  <c r="BL15" i="12"/>
  <c r="BL19" i="12" s="1"/>
  <c r="BL34" i="12" s="1"/>
  <c r="BK15" i="12"/>
  <c r="BJ15" i="12"/>
  <c r="BI15" i="12"/>
  <c r="BH15" i="12"/>
  <c r="BG15" i="12"/>
  <c r="BF15" i="12"/>
  <c r="BE15" i="12"/>
  <c r="BD15" i="12"/>
  <c r="BC15" i="12"/>
  <c r="BB15" i="12"/>
  <c r="BA15" i="12"/>
  <c r="BA19" i="12" s="1"/>
  <c r="BA34" i="12" s="1"/>
  <c r="AZ15" i="12"/>
  <c r="AY15" i="12"/>
  <c r="AX15" i="12"/>
  <c r="AW15" i="12"/>
  <c r="AV15" i="12"/>
  <c r="AU15" i="12"/>
  <c r="AT15" i="12"/>
  <c r="AS15" i="12"/>
  <c r="AR15" i="12"/>
  <c r="AQ15" i="12"/>
  <c r="AP15" i="12"/>
  <c r="AO15" i="12"/>
  <c r="AO19" i="12" s="1"/>
  <c r="AN15" i="12"/>
  <c r="AN19" i="12" s="1"/>
  <c r="AN34" i="12" s="1"/>
  <c r="AM15" i="12"/>
  <c r="AL15" i="12"/>
  <c r="AK15" i="12"/>
  <c r="AJ15" i="12"/>
  <c r="AI15" i="12"/>
  <c r="AH15" i="12"/>
  <c r="AG15" i="12"/>
  <c r="AF15" i="12"/>
  <c r="AE15" i="12"/>
  <c r="AD15" i="12"/>
  <c r="AC15" i="12"/>
  <c r="AC19" i="12" s="1"/>
  <c r="AC34" i="12" s="1"/>
  <c r="AB15" i="12"/>
  <c r="AA15" i="12"/>
  <c r="Z15" i="12"/>
  <c r="Y15" i="12"/>
  <c r="X15" i="12"/>
  <c r="W15" i="12"/>
  <c r="V15" i="12"/>
  <c r="U15" i="12"/>
  <c r="T15" i="12"/>
  <c r="S15" i="12"/>
  <c r="R15" i="12"/>
  <c r="Q15" i="12"/>
  <c r="Q19" i="12" s="1"/>
  <c r="P15" i="12"/>
  <c r="P19" i="12" s="1"/>
  <c r="P34" i="12" s="1"/>
  <c r="O15" i="12"/>
  <c r="N15" i="12"/>
  <c r="M15" i="12"/>
  <c r="C15" i="12"/>
  <c r="B15" i="12"/>
  <c r="DE14" i="12"/>
  <c r="DE19" i="12" s="1"/>
  <c r="DE34" i="12" s="1"/>
  <c r="DA14" i="12"/>
  <c r="CZ14" i="12"/>
  <c r="CY14" i="12"/>
  <c r="CY19" i="12" s="1"/>
  <c r="CX14" i="12"/>
  <c r="CX19" i="12" s="1"/>
  <c r="CW14" i="12"/>
  <c r="CV14" i="12"/>
  <c r="CU14" i="12"/>
  <c r="CT14" i="12"/>
  <c r="CS14" i="12"/>
  <c r="CR14" i="12"/>
  <c r="CQ14" i="12"/>
  <c r="CP14" i="12"/>
  <c r="CO14" i="12"/>
  <c r="CN14" i="12"/>
  <c r="CM14" i="12"/>
  <c r="CM19" i="12" s="1"/>
  <c r="CL14" i="12"/>
  <c r="CL19" i="12" s="1"/>
  <c r="CK14" i="12"/>
  <c r="CJ14" i="12"/>
  <c r="CI14" i="12"/>
  <c r="CH14" i="12"/>
  <c r="CG14" i="12"/>
  <c r="CF14" i="12"/>
  <c r="CE14" i="12"/>
  <c r="CD14" i="12"/>
  <c r="CC14" i="12"/>
  <c r="CB14" i="12"/>
  <c r="CA14" i="12"/>
  <c r="CA19" i="12" s="1"/>
  <c r="CA34" i="12" s="1"/>
  <c r="BZ14" i="12"/>
  <c r="BZ19" i="12" s="1"/>
  <c r="BY14" i="12"/>
  <c r="BX14" i="12"/>
  <c r="BW14" i="12"/>
  <c r="BV14" i="12"/>
  <c r="BU14" i="12"/>
  <c r="BT14" i="12"/>
  <c r="BS14" i="12"/>
  <c r="BR14" i="12"/>
  <c r="BQ14" i="12"/>
  <c r="BP14" i="12"/>
  <c r="BO14" i="12"/>
  <c r="BO19" i="12" s="1"/>
  <c r="BN14" i="12"/>
  <c r="BN19" i="12" s="1"/>
  <c r="BM14" i="12"/>
  <c r="BL14" i="12"/>
  <c r="BK14" i="12"/>
  <c r="BJ14" i="12"/>
  <c r="BI14" i="12"/>
  <c r="BH14" i="12"/>
  <c r="BG14" i="12"/>
  <c r="BF14" i="12"/>
  <c r="BE14" i="12"/>
  <c r="BD14" i="12"/>
  <c r="BC14" i="12"/>
  <c r="BC19" i="12" s="1"/>
  <c r="BC34" i="12" s="1"/>
  <c r="BB14" i="12"/>
  <c r="BB19" i="12" s="1"/>
  <c r="BB34" i="12" s="1"/>
  <c r="BA14" i="12"/>
  <c r="AZ14" i="12"/>
  <c r="AY14" i="12"/>
  <c r="AX14" i="12"/>
  <c r="AW14" i="12"/>
  <c r="AV14" i="12"/>
  <c r="AU14" i="12"/>
  <c r="AT14" i="12"/>
  <c r="AS14" i="12"/>
  <c r="AR14" i="12"/>
  <c r="AQ14" i="12"/>
  <c r="AQ19" i="12" s="1"/>
  <c r="AP14" i="12"/>
  <c r="AP19" i="12" s="1"/>
  <c r="AO14" i="12"/>
  <c r="AN14" i="12"/>
  <c r="AM14" i="12"/>
  <c r="AL14" i="12"/>
  <c r="AK14" i="12"/>
  <c r="AJ14" i="12"/>
  <c r="AI14" i="12"/>
  <c r="AH14" i="12"/>
  <c r="AG14" i="12"/>
  <c r="AF14" i="12"/>
  <c r="AE14" i="12"/>
  <c r="AE19" i="12" s="1"/>
  <c r="AD14" i="12"/>
  <c r="AD19" i="12" s="1"/>
  <c r="AD34" i="12" s="1"/>
  <c r="AC14" i="12"/>
  <c r="AB14" i="12"/>
  <c r="AA14" i="12"/>
  <c r="Z14" i="12"/>
  <c r="Y14" i="12"/>
  <c r="X14" i="12"/>
  <c r="W14" i="12"/>
  <c r="V14" i="12"/>
  <c r="U14" i="12"/>
  <c r="T14" i="12"/>
  <c r="J14" i="12" s="1"/>
  <c r="S14" i="12"/>
  <c r="S19" i="12" s="1"/>
  <c r="T24" i="12" s="1"/>
  <c r="R14" i="12"/>
  <c r="R19" i="12" s="1"/>
  <c r="Q14" i="12"/>
  <c r="P14" i="12"/>
  <c r="O14" i="12"/>
  <c r="N14" i="12"/>
  <c r="M14" i="12"/>
  <c r="C14" i="12"/>
  <c r="B14" i="12"/>
  <c r="DF13" i="12"/>
  <c r="DF19" i="12" s="1"/>
  <c r="DF34" i="12" s="1"/>
  <c r="DA13" i="12"/>
  <c r="DA19" i="12" s="1"/>
  <c r="DA34" i="12" s="1"/>
  <c r="CZ13" i="12"/>
  <c r="CY13" i="12"/>
  <c r="CX13" i="12"/>
  <c r="CW13" i="12"/>
  <c r="CV13" i="12"/>
  <c r="CU13" i="12"/>
  <c r="CT13" i="12"/>
  <c r="CS13" i="12"/>
  <c r="CR13" i="12"/>
  <c r="CQ13" i="12"/>
  <c r="CQ19" i="12" s="1"/>
  <c r="CQ34" i="12" s="1"/>
  <c r="CP13" i="12"/>
  <c r="CP19" i="12" s="1"/>
  <c r="CP34" i="12" s="1"/>
  <c r="CO13" i="12"/>
  <c r="CO19" i="12" s="1"/>
  <c r="CO34" i="12" s="1"/>
  <c r="CN13" i="12"/>
  <c r="CM13" i="12"/>
  <c r="CL13" i="12"/>
  <c r="CK13" i="12"/>
  <c r="CJ13" i="12"/>
  <c r="CI13" i="12"/>
  <c r="CH13" i="12"/>
  <c r="CG13" i="12"/>
  <c r="CG19" i="12" s="1"/>
  <c r="CG34" i="12" s="1"/>
  <c r="CF13" i="12"/>
  <c r="CF19" i="12" s="1"/>
  <c r="CF34" i="12" s="1"/>
  <c r="CE13" i="12"/>
  <c r="CE19" i="12" s="1"/>
  <c r="CE34" i="12" s="1"/>
  <c r="CD13" i="12"/>
  <c r="CD19" i="12" s="1"/>
  <c r="CD34" i="12" s="1"/>
  <c r="CC13" i="12"/>
  <c r="CC19" i="12" s="1"/>
  <c r="CC34" i="12" s="1"/>
  <c r="CB13" i="12"/>
  <c r="CA13" i="12"/>
  <c r="BZ13" i="12"/>
  <c r="BY13" i="12"/>
  <c r="BX13" i="12"/>
  <c r="BW13" i="12"/>
  <c r="BV13" i="12"/>
  <c r="BU13" i="12"/>
  <c r="BT13" i="12"/>
  <c r="BS13" i="12"/>
  <c r="BS19" i="12" s="1"/>
  <c r="BS34" i="12" s="1"/>
  <c r="BR13" i="12"/>
  <c r="BR19" i="12" s="1"/>
  <c r="BR34" i="12" s="1"/>
  <c r="BQ13" i="12"/>
  <c r="BQ19" i="12" s="1"/>
  <c r="BQ34" i="12" s="1"/>
  <c r="BP13" i="12"/>
  <c r="BO13" i="12"/>
  <c r="BN13" i="12"/>
  <c r="BM13" i="12"/>
  <c r="BL13" i="12"/>
  <c r="BK13" i="12"/>
  <c r="BJ13" i="12"/>
  <c r="BI13" i="12"/>
  <c r="BI19" i="12" s="1"/>
  <c r="BI34" i="12" s="1"/>
  <c r="BH13" i="12"/>
  <c r="BH19" i="12" s="1"/>
  <c r="BH34" i="12" s="1"/>
  <c r="BG13" i="12"/>
  <c r="BG19" i="12" s="1"/>
  <c r="BG34" i="12" s="1"/>
  <c r="BF13" i="12"/>
  <c r="BF19" i="12" s="1"/>
  <c r="BF34" i="12" s="1"/>
  <c r="BE13" i="12"/>
  <c r="BE19" i="12" s="1"/>
  <c r="BE34" i="12" s="1"/>
  <c r="BD13" i="12"/>
  <c r="BC13" i="12"/>
  <c r="BB13" i="12"/>
  <c r="BA13" i="12"/>
  <c r="AZ13" i="12"/>
  <c r="AY13" i="12"/>
  <c r="AX13" i="12"/>
  <c r="AW13" i="12"/>
  <c r="AV13" i="12"/>
  <c r="AU13" i="12"/>
  <c r="AU19" i="12" s="1"/>
  <c r="AU34" i="12" s="1"/>
  <c r="AT13" i="12"/>
  <c r="AT19" i="12" s="1"/>
  <c r="AT34" i="12" s="1"/>
  <c r="AS13" i="12"/>
  <c r="AS19" i="12" s="1"/>
  <c r="AS34" i="12" s="1"/>
  <c r="AR13" i="12"/>
  <c r="AQ13" i="12"/>
  <c r="AP13" i="12"/>
  <c r="AO13" i="12"/>
  <c r="AN13" i="12"/>
  <c r="AM13" i="12"/>
  <c r="AL13" i="12"/>
  <c r="AK13" i="12"/>
  <c r="AK19" i="12" s="1"/>
  <c r="AK34" i="12" s="1"/>
  <c r="AJ13" i="12"/>
  <c r="AJ19" i="12" s="1"/>
  <c r="AJ34" i="12" s="1"/>
  <c r="AI13" i="12"/>
  <c r="AI19" i="12" s="1"/>
  <c r="AI34" i="12" s="1"/>
  <c r="AH13" i="12"/>
  <c r="AH19" i="12" s="1"/>
  <c r="AH34" i="12" s="1"/>
  <c r="AG13" i="12"/>
  <c r="AG19" i="12" s="1"/>
  <c r="AG34" i="12" s="1"/>
  <c r="AF13" i="12"/>
  <c r="AE13" i="12"/>
  <c r="AD13" i="12"/>
  <c r="AC13" i="12"/>
  <c r="AB13" i="12"/>
  <c r="AA13" i="12"/>
  <c r="Z13" i="12"/>
  <c r="Y13" i="12"/>
  <c r="X13" i="12"/>
  <c r="W13" i="12"/>
  <c r="W19" i="12" s="1"/>
  <c r="W34" i="12" s="1"/>
  <c r="V13" i="12"/>
  <c r="V19" i="12" s="1"/>
  <c r="V34" i="12" s="1"/>
  <c r="U13" i="12"/>
  <c r="U19" i="12" s="1"/>
  <c r="U34" i="12" s="1"/>
  <c r="T13" i="12"/>
  <c r="S13" i="12"/>
  <c r="R13" i="12"/>
  <c r="Q13" i="12"/>
  <c r="P13" i="12"/>
  <c r="O13" i="12"/>
  <c r="N13" i="12"/>
  <c r="M13" i="12"/>
  <c r="M19" i="12" s="1"/>
  <c r="J13" i="12"/>
  <c r="I13" i="12"/>
  <c r="C13" i="12"/>
  <c r="B13" i="12"/>
  <c r="DC27" i="3"/>
  <c r="DB27" i="3"/>
  <c r="CT27" i="3"/>
  <c r="CJ27" i="3"/>
  <c r="BX27" i="3"/>
  <c r="BL27" i="3"/>
  <c r="AZ27" i="3"/>
  <c r="P27" i="3"/>
  <c r="O27" i="3"/>
  <c r="L27" i="3"/>
  <c r="K27" i="3"/>
  <c r="DE15" i="3"/>
  <c r="DE27" i="3" s="1"/>
  <c r="DD15" i="3"/>
  <c r="DD27" i="3" s="1"/>
  <c r="CP15" i="3"/>
  <c r="CP27" i="3" s="1"/>
  <c r="CO15" i="3"/>
  <c r="CO27" i="3" s="1"/>
  <c r="CD15" i="3"/>
  <c r="CD27" i="3" s="1"/>
  <c r="CC15" i="3"/>
  <c r="CC27" i="3" s="1"/>
  <c r="BR15" i="3"/>
  <c r="BR27" i="3" s="1"/>
  <c r="BQ15" i="3"/>
  <c r="BQ27" i="3" s="1"/>
  <c r="BF15" i="3"/>
  <c r="BF27" i="3" s="1"/>
  <c r="BE15" i="3"/>
  <c r="BE27" i="3" s="1"/>
  <c r="AU15" i="3"/>
  <c r="AU27" i="3" s="1"/>
  <c r="AT15" i="3"/>
  <c r="AT27" i="3" s="1"/>
  <c r="AS15" i="3"/>
  <c r="AS27" i="3" s="1"/>
  <c r="AI15" i="3"/>
  <c r="AI27" i="3" s="1"/>
  <c r="AH15" i="3"/>
  <c r="AH27" i="3" s="1"/>
  <c r="AG15" i="3"/>
  <c r="AG27" i="3" s="1"/>
  <c r="V15" i="3"/>
  <c r="V27" i="3" s="1"/>
  <c r="U15" i="3"/>
  <c r="U27" i="3" s="1"/>
  <c r="D15" i="3"/>
  <c r="DF13" i="3"/>
  <c r="DF15" i="3" s="1"/>
  <c r="DF27" i="3" s="1"/>
  <c r="DD13" i="3"/>
  <c r="DA13" i="3"/>
  <c r="CZ13" i="3"/>
  <c r="CY13" i="3"/>
  <c r="CX13" i="3"/>
  <c r="CW13" i="3"/>
  <c r="CV13" i="3"/>
  <c r="CU13" i="3"/>
  <c r="CT13" i="3"/>
  <c r="CS13" i="3"/>
  <c r="CR13" i="3"/>
  <c r="CR15" i="3" s="1"/>
  <c r="CR27" i="3" s="1"/>
  <c r="CQ13" i="3"/>
  <c r="CQ15" i="3" s="1"/>
  <c r="CQ27" i="3" s="1"/>
  <c r="CP13" i="3"/>
  <c r="CO13" i="3"/>
  <c r="CN13" i="3"/>
  <c r="CM13" i="3"/>
  <c r="CL13" i="3"/>
  <c r="CK13" i="3"/>
  <c r="CJ13" i="3"/>
  <c r="CI13" i="3"/>
  <c r="CH13" i="3"/>
  <c r="CG13" i="3"/>
  <c r="CF13" i="3"/>
  <c r="CF15" i="3" s="1"/>
  <c r="CF27" i="3" s="1"/>
  <c r="CE13" i="3"/>
  <c r="CE15" i="3" s="1"/>
  <c r="CE27" i="3" s="1"/>
  <c r="CD13" i="3"/>
  <c r="CC13" i="3"/>
  <c r="CB13" i="3"/>
  <c r="CA13" i="3"/>
  <c r="BZ13" i="3"/>
  <c r="BY13" i="3"/>
  <c r="BX13" i="3"/>
  <c r="BW13" i="3"/>
  <c r="BV13" i="3"/>
  <c r="BU13" i="3"/>
  <c r="BT13" i="3"/>
  <c r="BT15" i="3" s="1"/>
  <c r="BT27" i="3" s="1"/>
  <c r="BS13" i="3"/>
  <c r="BS15" i="3" s="1"/>
  <c r="BS27" i="3" s="1"/>
  <c r="BR13" i="3"/>
  <c r="BQ13" i="3"/>
  <c r="BP13" i="3"/>
  <c r="BO13" i="3"/>
  <c r="BN13" i="3"/>
  <c r="BM13" i="3"/>
  <c r="BL13" i="3"/>
  <c r="BK13" i="3"/>
  <c r="BJ13" i="3"/>
  <c r="BI13" i="3"/>
  <c r="BH13" i="3"/>
  <c r="BH15" i="3" s="1"/>
  <c r="BH27" i="3" s="1"/>
  <c r="BG13" i="3"/>
  <c r="BG15" i="3" s="1"/>
  <c r="BG27" i="3" s="1"/>
  <c r="BF13" i="3"/>
  <c r="BE13" i="3"/>
  <c r="BD13" i="3"/>
  <c r="BC13" i="3"/>
  <c r="BB13" i="3"/>
  <c r="BA13" i="3"/>
  <c r="AZ13" i="3"/>
  <c r="AY13" i="3"/>
  <c r="AX13" i="3"/>
  <c r="AW13" i="3"/>
  <c r="AV13" i="3"/>
  <c r="AV15" i="3" s="1"/>
  <c r="AV27" i="3" s="1"/>
  <c r="AU13" i="3"/>
  <c r="AT13" i="3"/>
  <c r="AS13" i="3"/>
  <c r="AR13" i="3"/>
  <c r="AQ13" i="3"/>
  <c r="AP13" i="3"/>
  <c r="AO13" i="3"/>
  <c r="AN13" i="3"/>
  <c r="AM13" i="3"/>
  <c r="AL13" i="3"/>
  <c r="AK13" i="3"/>
  <c r="AJ13" i="3"/>
  <c r="AJ15" i="3" s="1"/>
  <c r="AJ27" i="3" s="1"/>
  <c r="AI13" i="3"/>
  <c r="AH13" i="3"/>
  <c r="AG13" i="3"/>
  <c r="AF13" i="3"/>
  <c r="AE13" i="3"/>
  <c r="AD13" i="3"/>
  <c r="AC13" i="3"/>
  <c r="AB13" i="3"/>
  <c r="AA13" i="3"/>
  <c r="Z13" i="3"/>
  <c r="Y13" i="3"/>
  <c r="X13" i="3"/>
  <c r="X15" i="3" s="1"/>
  <c r="X27" i="3" s="1"/>
  <c r="W13" i="3"/>
  <c r="W15" i="3" s="1"/>
  <c r="W27" i="3" s="1"/>
  <c r="V13" i="3"/>
  <c r="U13" i="3"/>
  <c r="T13" i="3"/>
  <c r="S13" i="3"/>
  <c r="R13" i="3"/>
  <c r="Q13" i="3"/>
  <c r="P13" i="3"/>
  <c r="O13" i="3"/>
  <c r="N13" i="3"/>
  <c r="M13" i="3"/>
  <c r="J13" i="3"/>
  <c r="I13" i="3"/>
  <c r="C13" i="3"/>
  <c r="B13" i="3"/>
  <c r="DE12" i="3"/>
  <c r="DA12" i="3"/>
  <c r="CZ12" i="3"/>
  <c r="CY12" i="3"/>
  <c r="CX12" i="3"/>
  <c r="CW12" i="3"/>
  <c r="CV12" i="3"/>
  <c r="CU12" i="3"/>
  <c r="CT12" i="3"/>
  <c r="CS12" i="3"/>
  <c r="CS15" i="3" s="1"/>
  <c r="CS27" i="3" s="1"/>
  <c r="CR12" i="3"/>
  <c r="CQ12" i="3"/>
  <c r="CP12" i="3"/>
  <c r="CO12" i="3"/>
  <c r="CN12" i="3"/>
  <c r="CM12" i="3"/>
  <c r="CL12" i="3"/>
  <c r="CK12" i="3"/>
  <c r="CJ12" i="3"/>
  <c r="CI12" i="3"/>
  <c r="CH12" i="3"/>
  <c r="CG12" i="3"/>
  <c r="CG15" i="3" s="1"/>
  <c r="CG27" i="3" s="1"/>
  <c r="CF12" i="3"/>
  <c r="CE12" i="3"/>
  <c r="CD12" i="3"/>
  <c r="CC12" i="3"/>
  <c r="CB12" i="3"/>
  <c r="CA12" i="3"/>
  <c r="BZ12" i="3"/>
  <c r="BY12" i="3"/>
  <c r="BX12" i="3"/>
  <c r="BW12" i="3"/>
  <c r="BV12" i="3"/>
  <c r="BU12" i="3"/>
  <c r="BU15" i="3" s="1"/>
  <c r="BU27" i="3" s="1"/>
  <c r="BT12" i="3"/>
  <c r="BS12" i="3"/>
  <c r="BR12" i="3"/>
  <c r="BQ12" i="3"/>
  <c r="BP12" i="3"/>
  <c r="BO12" i="3"/>
  <c r="BN12" i="3"/>
  <c r="BM12" i="3"/>
  <c r="BL12" i="3"/>
  <c r="BK12" i="3"/>
  <c r="BJ12" i="3"/>
  <c r="BI12" i="3"/>
  <c r="BI15" i="3" s="1"/>
  <c r="BI27" i="3" s="1"/>
  <c r="BH12" i="3"/>
  <c r="BG12" i="3"/>
  <c r="BF12" i="3"/>
  <c r="BE12" i="3"/>
  <c r="BD12" i="3"/>
  <c r="BC12" i="3"/>
  <c r="BB12" i="3"/>
  <c r="BA12" i="3"/>
  <c r="AZ12" i="3"/>
  <c r="AY12" i="3"/>
  <c r="AX12" i="3"/>
  <c r="AW12" i="3"/>
  <c r="AW15" i="3" s="1"/>
  <c r="AW27" i="3" s="1"/>
  <c r="AV12" i="3"/>
  <c r="AU12" i="3"/>
  <c r="AT12" i="3"/>
  <c r="AS12" i="3"/>
  <c r="AR12" i="3"/>
  <c r="AQ12" i="3"/>
  <c r="AP12" i="3"/>
  <c r="AO12" i="3"/>
  <c r="AN12" i="3"/>
  <c r="AM12" i="3"/>
  <c r="AL12" i="3"/>
  <c r="AK12" i="3"/>
  <c r="AK15" i="3" s="1"/>
  <c r="AK27" i="3" s="1"/>
  <c r="AJ12" i="3"/>
  <c r="AI12" i="3"/>
  <c r="AH12" i="3"/>
  <c r="AG12" i="3"/>
  <c r="AF12" i="3"/>
  <c r="AE12" i="3"/>
  <c r="AD12" i="3"/>
  <c r="AC12" i="3"/>
  <c r="AB12" i="3"/>
  <c r="AA12" i="3"/>
  <c r="Z12" i="3"/>
  <c r="Y12" i="3"/>
  <c r="Y15" i="3" s="1"/>
  <c r="Y27" i="3" s="1"/>
  <c r="X12" i="3"/>
  <c r="W12" i="3"/>
  <c r="V12" i="3"/>
  <c r="U12" i="3"/>
  <c r="T12" i="3"/>
  <c r="S12" i="3"/>
  <c r="R12" i="3"/>
  <c r="R15" i="3" s="1"/>
  <c r="R27" i="3" s="1"/>
  <c r="Q12" i="3"/>
  <c r="Q15" i="3" s="1"/>
  <c r="Q27" i="3" s="1"/>
  <c r="P12" i="3"/>
  <c r="P15" i="3" s="1"/>
  <c r="O12" i="3"/>
  <c r="O15" i="3" s="1"/>
  <c r="N12" i="3"/>
  <c r="N15" i="3" s="1"/>
  <c r="N27" i="3" s="1"/>
  <c r="M12" i="3"/>
  <c r="B12" i="3"/>
  <c r="DF11" i="3"/>
  <c r="DA11" i="3"/>
  <c r="DA15" i="3" s="1"/>
  <c r="DA27" i="3" s="1"/>
  <c r="CZ11" i="3"/>
  <c r="CZ15" i="3" s="1"/>
  <c r="CZ27" i="3" s="1"/>
  <c r="CY11" i="3"/>
  <c r="CY15" i="3" s="1"/>
  <c r="CY27" i="3" s="1"/>
  <c r="CX11" i="3"/>
  <c r="CX15" i="3" s="1"/>
  <c r="CX27" i="3" s="1"/>
  <c r="CW11" i="3"/>
  <c r="CW15" i="3" s="1"/>
  <c r="CW27" i="3" s="1"/>
  <c r="CV11" i="3"/>
  <c r="CV15" i="3" s="1"/>
  <c r="CV27" i="3" s="1"/>
  <c r="CU11" i="3"/>
  <c r="CT11" i="3"/>
  <c r="CS11" i="3"/>
  <c r="CR11" i="3"/>
  <c r="CQ11" i="3"/>
  <c r="CP11" i="3"/>
  <c r="CO11" i="3"/>
  <c r="CN11" i="3"/>
  <c r="CN15" i="3" s="1"/>
  <c r="CN27" i="3" s="1"/>
  <c r="CM11" i="3"/>
  <c r="CM15" i="3" s="1"/>
  <c r="CM27" i="3" s="1"/>
  <c r="CL11" i="3"/>
  <c r="CL15" i="3" s="1"/>
  <c r="CL27" i="3" s="1"/>
  <c r="CK11" i="3"/>
  <c r="CK15" i="3" s="1"/>
  <c r="CK27" i="3" s="1"/>
  <c r="CJ11" i="3"/>
  <c r="CJ15" i="3" s="1"/>
  <c r="CI11" i="3"/>
  <c r="CH11" i="3"/>
  <c r="CG11" i="3"/>
  <c r="CF11" i="3"/>
  <c r="CE11" i="3"/>
  <c r="CD11" i="3"/>
  <c r="CC11" i="3"/>
  <c r="CB11" i="3"/>
  <c r="CB15" i="3" s="1"/>
  <c r="CB27" i="3" s="1"/>
  <c r="CA11" i="3"/>
  <c r="CA15" i="3" s="1"/>
  <c r="CA27" i="3" s="1"/>
  <c r="BZ11" i="3"/>
  <c r="BZ15" i="3" s="1"/>
  <c r="BZ27" i="3" s="1"/>
  <c r="BY11" i="3"/>
  <c r="BY15" i="3" s="1"/>
  <c r="BY27" i="3" s="1"/>
  <c r="BX11" i="3"/>
  <c r="BX15" i="3" s="1"/>
  <c r="BW11" i="3"/>
  <c r="BV11" i="3"/>
  <c r="BU11" i="3"/>
  <c r="BT11" i="3"/>
  <c r="BS11" i="3"/>
  <c r="BR11" i="3"/>
  <c r="BQ11" i="3"/>
  <c r="BP11" i="3"/>
  <c r="BP15" i="3" s="1"/>
  <c r="BP27" i="3" s="1"/>
  <c r="BO11" i="3"/>
  <c r="BO15" i="3" s="1"/>
  <c r="BO27" i="3" s="1"/>
  <c r="BN11" i="3"/>
  <c r="BN15" i="3" s="1"/>
  <c r="BN27" i="3" s="1"/>
  <c r="BM11" i="3"/>
  <c r="BM15" i="3" s="1"/>
  <c r="BM27" i="3" s="1"/>
  <c r="BL11" i="3"/>
  <c r="BL15" i="3" s="1"/>
  <c r="BK11" i="3"/>
  <c r="BJ11" i="3"/>
  <c r="BI11" i="3"/>
  <c r="BH11" i="3"/>
  <c r="BG11" i="3"/>
  <c r="BF11" i="3"/>
  <c r="BE11" i="3"/>
  <c r="BD11" i="3"/>
  <c r="BD15" i="3" s="1"/>
  <c r="BD27" i="3" s="1"/>
  <c r="BC11" i="3"/>
  <c r="BC15" i="3" s="1"/>
  <c r="BC27" i="3" s="1"/>
  <c r="BB11" i="3"/>
  <c r="BB15" i="3" s="1"/>
  <c r="BB27" i="3" s="1"/>
  <c r="BA11" i="3"/>
  <c r="BA15" i="3" s="1"/>
  <c r="BA27" i="3" s="1"/>
  <c r="AZ11" i="3"/>
  <c r="AZ15" i="3" s="1"/>
  <c r="AY11" i="3"/>
  <c r="AX11" i="3"/>
  <c r="AW11" i="3"/>
  <c r="AV11" i="3"/>
  <c r="AU11" i="3"/>
  <c r="AT11" i="3"/>
  <c r="AS11" i="3"/>
  <c r="AR11" i="3"/>
  <c r="AR15" i="3" s="1"/>
  <c r="AR27" i="3" s="1"/>
  <c r="AQ11" i="3"/>
  <c r="AQ15" i="3" s="1"/>
  <c r="AQ27" i="3" s="1"/>
  <c r="AP11" i="3"/>
  <c r="AP15" i="3" s="1"/>
  <c r="AP27" i="3" s="1"/>
  <c r="AO11" i="3"/>
  <c r="AO15" i="3" s="1"/>
  <c r="AO27" i="3" s="1"/>
  <c r="AN11" i="3"/>
  <c r="AN15" i="3" s="1"/>
  <c r="AN27" i="3" s="1"/>
  <c r="AM11" i="3"/>
  <c r="AL11" i="3"/>
  <c r="AK11" i="3"/>
  <c r="AJ11" i="3"/>
  <c r="AI11" i="3"/>
  <c r="AH11" i="3"/>
  <c r="AG11" i="3"/>
  <c r="AF11" i="3"/>
  <c r="AF15" i="3" s="1"/>
  <c r="AF27" i="3" s="1"/>
  <c r="AE11" i="3"/>
  <c r="AE15" i="3" s="1"/>
  <c r="AE27" i="3" s="1"/>
  <c r="AD11" i="3"/>
  <c r="AD15" i="3" s="1"/>
  <c r="AD27" i="3" s="1"/>
  <c r="AC11" i="3"/>
  <c r="AC15" i="3" s="1"/>
  <c r="AC27" i="3" s="1"/>
  <c r="AB11" i="3"/>
  <c r="AB15" i="3" s="1"/>
  <c r="AB27" i="3" s="1"/>
  <c r="AA11" i="3"/>
  <c r="Z11" i="3"/>
  <c r="Y11" i="3"/>
  <c r="X11" i="3"/>
  <c r="W11" i="3"/>
  <c r="V11" i="3"/>
  <c r="U11" i="3"/>
  <c r="T11" i="3"/>
  <c r="T15" i="3" s="1"/>
  <c r="T27" i="3" s="1"/>
  <c r="S11" i="3"/>
  <c r="S15" i="3" s="1"/>
  <c r="R11" i="3"/>
  <c r="Q11" i="3"/>
  <c r="P11" i="3"/>
  <c r="O11" i="3"/>
  <c r="N11" i="3"/>
  <c r="M11" i="3"/>
  <c r="C11" i="3"/>
  <c r="B11" i="3"/>
  <c r="CY22" i="1"/>
  <c r="CX22" i="1"/>
  <c r="CV22" i="1"/>
  <c r="CU22" i="1"/>
  <c r="CL22" i="1"/>
  <c r="CA22" i="1"/>
  <c r="BZ22" i="1"/>
  <c r="BY22" i="1"/>
  <c r="BO22" i="1"/>
  <c r="BN22" i="1"/>
  <c r="BM22" i="1"/>
  <c r="BC22" i="1"/>
  <c r="BB22" i="1"/>
  <c r="BA22" i="1"/>
  <c r="AO22" i="1"/>
  <c r="AN22" i="1"/>
  <c r="AL22" i="1"/>
  <c r="AB22" i="1"/>
  <c r="P22" i="1"/>
  <c r="L22" i="1"/>
  <c r="DG11" i="1"/>
  <c r="DG22" i="1" s="1"/>
  <c r="DF11" i="1"/>
  <c r="DF22" i="1" s="1"/>
  <c r="DE11" i="1"/>
  <c r="DE22" i="1" s="1"/>
  <c r="DD11" i="1"/>
  <c r="DD22" i="1" s="1"/>
  <c r="CY11" i="1"/>
  <c r="CX11" i="1"/>
  <c r="CV11" i="1"/>
  <c r="CU11" i="1"/>
  <c r="CR11" i="1"/>
  <c r="CR22" i="1" s="1"/>
  <c r="CQ11" i="1"/>
  <c r="CQ22" i="1" s="1"/>
  <c r="CP11" i="1"/>
  <c r="CP22" i="1" s="1"/>
  <c r="CO11" i="1"/>
  <c r="CO22" i="1" s="1"/>
  <c r="CN11" i="1"/>
  <c r="CN22" i="1" s="1"/>
  <c r="CL11" i="1"/>
  <c r="CA11" i="1"/>
  <c r="BZ11" i="1"/>
  <c r="BY11" i="1"/>
  <c r="BX11" i="1"/>
  <c r="BX22" i="1" s="1"/>
  <c r="BW11" i="1"/>
  <c r="BW22" i="1" s="1"/>
  <c r="BV11" i="1"/>
  <c r="BV22" i="1" s="1"/>
  <c r="BU11" i="1"/>
  <c r="BU22" i="1" s="1"/>
  <c r="BT11" i="1"/>
  <c r="BT22" i="1" s="1"/>
  <c r="BO11" i="1"/>
  <c r="BN11" i="1"/>
  <c r="BM11" i="1"/>
  <c r="BL11" i="1"/>
  <c r="BL22" i="1" s="1"/>
  <c r="BK11" i="1"/>
  <c r="BK22" i="1" s="1"/>
  <c r="BJ11" i="1"/>
  <c r="BJ22" i="1" s="1"/>
  <c r="BI11" i="1"/>
  <c r="BI22" i="1" s="1"/>
  <c r="BH11" i="1"/>
  <c r="BH22" i="1" s="1"/>
  <c r="BC11" i="1"/>
  <c r="BB11" i="1"/>
  <c r="AZ11" i="1"/>
  <c r="AZ22" i="1" s="1"/>
  <c r="AY11" i="1"/>
  <c r="AY22" i="1" s="1"/>
  <c r="AX11" i="1"/>
  <c r="AX22" i="1" s="1"/>
  <c r="AW11" i="1"/>
  <c r="AW22" i="1" s="1"/>
  <c r="AV11" i="1"/>
  <c r="AV22" i="1" s="1"/>
  <c r="AU11" i="1"/>
  <c r="AU22" i="1" s="1"/>
  <c r="AO11" i="1"/>
  <c r="AN11" i="1"/>
  <c r="AM11" i="1"/>
  <c r="AM22" i="1" s="1"/>
  <c r="AC11" i="1"/>
  <c r="AC22" i="1" s="1"/>
  <c r="AB11" i="1"/>
  <c r="Q11" i="1"/>
  <c r="Q22" i="1" s="1"/>
  <c r="P11" i="1"/>
  <c r="L11" i="1"/>
  <c r="K11" i="1"/>
  <c r="K22" i="1" s="1"/>
  <c r="D11" i="1"/>
  <c r="D14" i="1" s="1"/>
  <c r="DH9" i="1"/>
  <c r="DH11" i="1" s="1"/>
  <c r="DH22" i="1" s="1"/>
  <c r="DC9" i="1"/>
  <c r="DC11" i="1" s="1"/>
  <c r="DC22" i="1" s="1"/>
  <c r="DA9" i="1"/>
  <c r="DA11" i="1" s="1"/>
  <c r="DA22" i="1" s="1"/>
  <c r="CZ9" i="1"/>
  <c r="CZ11" i="1" s="1"/>
  <c r="CZ22" i="1" s="1"/>
  <c r="CY9" i="1"/>
  <c r="CX9" i="1"/>
  <c r="CV9" i="1"/>
  <c r="CU9" i="1"/>
  <c r="CR9" i="1"/>
  <c r="CQ9" i="1"/>
  <c r="CP9" i="1"/>
  <c r="CO9" i="1"/>
  <c r="CN9" i="1"/>
  <c r="CM9" i="1"/>
  <c r="CM11" i="1" s="1"/>
  <c r="CM22" i="1" s="1"/>
  <c r="CK9" i="1"/>
  <c r="CK11" i="1" s="1"/>
  <c r="CK22" i="1" s="1"/>
  <c r="CB9" i="1"/>
  <c r="CB11" i="1" s="1"/>
  <c r="CB22" i="1" s="1"/>
  <c r="CA9" i="1"/>
  <c r="BZ9" i="1"/>
  <c r="BY9" i="1"/>
  <c r="BX9" i="1"/>
  <c r="BW9" i="1"/>
  <c r="BV9" i="1"/>
  <c r="BU9" i="1"/>
  <c r="BT9" i="1"/>
  <c r="BS9" i="1"/>
  <c r="BS11" i="1" s="1"/>
  <c r="BS22" i="1" s="1"/>
  <c r="BR9" i="1"/>
  <c r="BR11" i="1" s="1"/>
  <c r="BR22" i="1" s="1"/>
  <c r="BQ9" i="1"/>
  <c r="BQ11" i="1" s="1"/>
  <c r="BQ22" i="1" s="1"/>
  <c r="BP9" i="1"/>
  <c r="BP11" i="1" s="1"/>
  <c r="BP22" i="1" s="1"/>
  <c r="BO9" i="1"/>
  <c r="BN9" i="1"/>
  <c r="BM9" i="1"/>
  <c r="BL9" i="1"/>
  <c r="BK9" i="1"/>
  <c r="BJ9" i="1"/>
  <c r="BI9" i="1"/>
  <c r="BH9" i="1"/>
  <c r="BG9" i="1"/>
  <c r="BG11" i="1" s="1"/>
  <c r="BG22" i="1" s="1"/>
  <c r="BF9" i="1"/>
  <c r="BF11" i="1" s="1"/>
  <c r="BF22" i="1" s="1"/>
  <c r="BE9" i="1"/>
  <c r="BE11" i="1" s="1"/>
  <c r="BE22" i="1" s="1"/>
  <c r="BD9" i="1"/>
  <c r="BD11" i="1" s="1"/>
  <c r="BD22" i="1" s="1"/>
  <c r="BC9" i="1"/>
  <c r="BB9" i="1"/>
  <c r="AZ9" i="1"/>
  <c r="AY9" i="1"/>
  <c r="AX9" i="1"/>
  <c r="AW9" i="1"/>
  <c r="AV9" i="1"/>
  <c r="AU9" i="1"/>
  <c r="AT9" i="1"/>
  <c r="AT11" i="1" s="1"/>
  <c r="AT22" i="1" s="1"/>
  <c r="AS9" i="1"/>
  <c r="AS11" i="1" s="1"/>
  <c r="AS22" i="1" s="1"/>
  <c r="AR9" i="1"/>
  <c r="AR11" i="1" s="1"/>
  <c r="AR22" i="1" s="1"/>
  <c r="AP9" i="1"/>
  <c r="AP11" i="1" s="1"/>
  <c r="AP22" i="1" s="1"/>
  <c r="AO9" i="1"/>
  <c r="AN9" i="1"/>
  <c r="AM9" i="1"/>
  <c r="AK9" i="1"/>
  <c r="AJ9" i="1"/>
  <c r="AI9" i="1"/>
  <c r="AH9" i="1"/>
  <c r="AG9" i="1"/>
  <c r="AG11" i="1" s="1"/>
  <c r="AG22" i="1" s="1"/>
  <c r="AF9" i="1"/>
  <c r="AF11" i="1" s="1"/>
  <c r="AF22" i="1" s="1"/>
  <c r="AE9" i="1"/>
  <c r="AE11" i="1" s="1"/>
  <c r="AE22" i="1" s="1"/>
  <c r="AD9" i="1"/>
  <c r="AD11" i="1" s="1"/>
  <c r="AD22" i="1" s="1"/>
  <c r="AC9" i="1"/>
  <c r="AB9" i="1"/>
  <c r="AA9" i="1"/>
  <c r="AA11" i="1" s="1"/>
  <c r="AA22" i="1" s="1"/>
  <c r="Z9" i="1"/>
  <c r="Z11" i="1" s="1"/>
  <c r="Z22" i="1" s="1"/>
  <c r="Y9" i="1"/>
  <c r="X9" i="1"/>
  <c r="X11" i="1" s="1"/>
  <c r="X22" i="1" s="1"/>
  <c r="W9" i="1"/>
  <c r="W11" i="1" s="1"/>
  <c r="W22" i="1" s="1"/>
  <c r="V9" i="1"/>
  <c r="V11" i="1" s="1"/>
  <c r="V22" i="1" s="1"/>
  <c r="U9" i="1"/>
  <c r="U11" i="1" s="1"/>
  <c r="U22" i="1" s="1"/>
  <c r="T9" i="1"/>
  <c r="S9" i="1"/>
  <c r="S11" i="1" s="1"/>
  <c r="R9" i="1"/>
  <c r="R11" i="1" s="1"/>
  <c r="R22" i="1" s="1"/>
  <c r="Q9" i="1"/>
  <c r="P9" i="1"/>
  <c r="O9" i="1"/>
  <c r="O11" i="1" s="1"/>
  <c r="O22" i="1" s="1"/>
  <c r="N9" i="1"/>
  <c r="N11" i="1" s="1"/>
  <c r="N22" i="1" s="1"/>
  <c r="M9" i="1"/>
  <c r="B9" i="1"/>
  <c r="CE23" i="2"/>
  <c r="BS23" i="2"/>
  <c r="BL23" i="2"/>
  <c r="AB23" i="2"/>
  <c r="AA23" i="2"/>
  <c r="DA18" i="2"/>
  <c r="CZ18" i="2"/>
  <c r="CY18" i="2"/>
  <c r="CV18" i="2"/>
  <c r="CT18" i="2"/>
  <c r="CS18" i="2"/>
  <c r="CR18" i="2"/>
  <c r="CQ18" i="2"/>
  <c r="CO18" i="2"/>
  <c r="CN18" i="2"/>
  <c r="CK18" i="2"/>
  <c r="CJ18" i="2"/>
  <c r="CI18" i="2"/>
  <c r="CH18" i="2"/>
  <c r="CG18" i="2"/>
  <c r="CF18" i="2"/>
  <c r="CE18" i="2"/>
  <c r="CD18" i="2"/>
  <c r="CC18" i="2"/>
  <c r="CA18" i="2"/>
  <c r="BZ18" i="2"/>
  <c r="BY18" i="2"/>
  <c r="BX18" i="2"/>
  <c r="BW18" i="2"/>
  <c r="BV18" i="2"/>
  <c r="BT18" i="2"/>
  <c r="BS18" i="2"/>
  <c r="BQ18" i="2"/>
  <c r="BP18" i="2"/>
  <c r="BL18" i="2"/>
  <c r="BK18" i="2"/>
  <c r="BH18" i="2"/>
  <c r="BG18" i="2"/>
  <c r="BF18" i="2"/>
  <c r="BC18" i="2"/>
  <c r="BB18" i="2"/>
  <c r="AQ18" i="2"/>
  <c r="AO18" i="2"/>
  <c r="AM18" i="2"/>
  <c r="AG18" i="2"/>
  <c r="AF18" i="2"/>
  <c r="AD18" i="2"/>
  <c r="AB18" i="2"/>
  <c r="AA18" i="2"/>
  <c r="X18" i="2"/>
  <c r="W18" i="2"/>
  <c r="V18" i="2"/>
  <c r="T18" i="2"/>
  <c r="S18" i="2"/>
  <c r="R18" i="2"/>
  <c r="Q18" i="2"/>
  <c r="P18" i="2"/>
  <c r="O18" i="2"/>
  <c r="M18" i="2"/>
  <c r="L18" i="2"/>
  <c r="D18" i="2"/>
  <c r="C18" i="2"/>
  <c r="B18" i="2"/>
  <c r="CL18" i="2" s="1"/>
  <c r="DA17" i="2"/>
  <c r="CZ17" i="2"/>
  <c r="CY17" i="2"/>
  <c r="CX17" i="2"/>
  <c r="CV17" i="2"/>
  <c r="CT17" i="2"/>
  <c r="CS17" i="2"/>
  <c r="CR17" i="2"/>
  <c r="CQ17" i="2"/>
  <c r="CO17" i="2"/>
  <c r="CN17" i="2"/>
  <c r="CM17" i="2"/>
  <c r="CK17" i="2"/>
  <c r="CJ17" i="2"/>
  <c r="CI17" i="2"/>
  <c r="CH17" i="2"/>
  <c r="CH23" i="2" s="1"/>
  <c r="CG17" i="2"/>
  <c r="CF17" i="2"/>
  <c r="CE17" i="2"/>
  <c r="CC17" i="2"/>
  <c r="CB17" i="2"/>
  <c r="CA17" i="2"/>
  <c r="BZ17" i="2"/>
  <c r="BY17" i="2"/>
  <c r="BX17" i="2"/>
  <c r="BW17" i="2"/>
  <c r="BV17" i="2"/>
  <c r="BV23" i="2" s="1"/>
  <c r="BT17" i="2"/>
  <c r="BS17" i="2"/>
  <c r="BQ17" i="2"/>
  <c r="BP17" i="2"/>
  <c r="BL17" i="2"/>
  <c r="BK17" i="2"/>
  <c r="BK23" i="2" s="1"/>
  <c r="BH17" i="2"/>
  <c r="BE17" i="2"/>
  <c r="BD17" i="2"/>
  <c r="BC17" i="2"/>
  <c r="BB17" i="2"/>
  <c r="AQ17" i="2"/>
  <c r="AP17" i="2"/>
  <c r="AN17" i="2"/>
  <c r="AK17" i="2"/>
  <c r="AJ17" i="2"/>
  <c r="AG17" i="2"/>
  <c r="AF17" i="2"/>
  <c r="AD17" i="2"/>
  <c r="AB17" i="2"/>
  <c r="AA17" i="2"/>
  <c r="X17" i="2"/>
  <c r="W17" i="2"/>
  <c r="V17" i="2"/>
  <c r="S17" i="2"/>
  <c r="R17" i="2"/>
  <c r="Q17" i="2"/>
  <c r="P17" i="2"/>
  <c r="O17" i="2"/>
  <c r="M17" i="2"/>
  <c r="L17" i="2"/>
  <c r="C17" i="2"/>
  <c r="CU16" i="2"/>
  <c r="CT16" i="2"/>
  <c r="CS16" i="2"/>
  <c r="CR16" i="2"/>
  <c r="CQ16" i="2"/>
  <c r="CO16" i="2"/>
  <c r="CN16" i="2"/>
  <c r="CM16" i="2"/>
  <c r="CL16" i="2"/>
  <c r="CK16" i="2"/>
  <c r="CJ16" i="2"/>
  <c r="CJ23" i="2" s="1"/>
  <c r="CI16" i="2"/>
  <c r="CH16" i="2"/>
  <c r="CG16" i="2"/>
  <c r="CF16" i="2"/>
  <c r="CE16" i="2"/>
  <c r="CC16" i="2"/>
  <c r="CB16" i="2"/>
  <c r="CA16" i="2"/>
  <c r="BZ16" i="2"/>
  <c r="BY16" i="2"/>
  <c r="BX16" i="2"/>
  <c r="BW16" i="2"/>
  <c r="BV16" i="2"/>
  <c r="BU16" i="2"/>
  <c r="BT16" i="2"/>
  <c r="BS16" i="2"/>
  <c r="BR16" i="2"/>
  <c r="BQ16" i="2"/>
  <c r="BP16" i="2"/>
  <c r="BO16" i="2"/>
  <c r="BN16" i="2"/>
  <c r="BM16" i="2"/>
  <c r="BL16" i="2"/>
  <c r="BK16" i="2"/>
  <c r="BJ16" i="2"/>
  <c r="BI16" i="2"/>
  <c r="BH16" i="2"/>
  <c r="BG16" i="2"/>
  <c r="BF16" i="2"/>
  <c r="BE16" i="2"/>
  <c r="BD16" i="2"/>
  <c r="BC16" i="2"/>
  <c r="BB16" i="2"/>
  <c r="BA16" i="2"/>
  <c r="AP16" i="2"/>
  <c r="AN16" i="2"/>
  <c r="AG16" i="2"/>
  <c r="AF16" i="2"/>
  <c r="AD16" i="2"/>
  <c r="AB16" i="2"/>
  <c r="AA16" i="2"/>
  <c r="X16" i="2"/>
  <c r="W16" i="2"/>
  <c r="V16" i="2"/>
  <c r="S16" i="2"/>
  <c r="R16" i="2"/>
  <c r="Q16" i="2"/>
  <c r="P16" i="2"/>
  <c r="O16" i="2"/>
  <c r="M16" i="2"/>
  <c r="L16" i="2"/>
  <c r="D16" i="2"/>
  <c r="C16" i="2"/>
  <c r="DA15" i="2"/>
  <c r="CZ15" i="2"/>
  <c r="CY15" i="2"/>
  <c r="CV15" i="2"/>
  <c r="CT15" i="2"/>
  <c r="CS15" i="2"/>
  <c r="CR15" i="2"/>
  <c r="CQ15" i="2"/>
  <c r="CP15" i="2"/>
  <c r="CO15" i="2"/>
  <c r="CN15" i="2"/>
  <c r="CK15" i="2"/>
  <c r="CJ15" i="2"/>
  <c r="CI15" i="2"/>
  <c r="CH15" i="2"/>
  <c r="CG15" i="2"/>
  <c r="CF15" i="2"/>
  <c r="CF23" i="2" s="1"/>
  <c r="CE15" i="2"/>
  <c r="CC15" i="2"/>
  <c r="CC23" i="2" s="1"/>
  <c r="CB15" i="2"/>
  <c r="CA15" i="2"/>
  <c r="BZ15" i="2"/>
  <c r="BY15" i="2"/>
  <c r="BX15" i="2"/>
  <c r="BW15" i="2"/>
  <c r="BV15" i="2"/>
  <c r="BT15" i="2"/>
  <c r="BT23" i="2" s="1"/>
  <c r="BS15" i="2"/>
  <c r="BQ15" i="2"/>
  <c r="BQ23" i="2" s="1"/>
  <c r="BP15" i="2"/>
  <c r="BO15" i="2"/>
  <c r="BN15" i="2"/>
  <c r="BL15" i="2"/>
  <c r="BK15" i="2"/>
  <c r="BH15" i="2"/>
  <c r="BE15" i="2"/>
  <c r="BD15" i="2"/>
  <c r="AQ15" i="2"/>
  <c r="AO15" i="2"/>
  <c r="AM15" i="2"/>
  <c r="AG15" i="2"/>
  <c r="AG23" i="2" s="1"/>
  <c r="AF15" i="2"/>
  <c r="AF23" i="2" s="1"/>
  <c r="AD15" i="2"/>
  <c r="AB15" i="2"/>
  <c r="AA15" i="2"/>
  <c r="X15" i="2"/>
  <c r="X23" i="2" s="1"/>
  <c r="W15" i="2"/>
  <c r="V15" i="2"/>
  <c r="S15" i="2"/>
  <c r="R15" i="2"/>
  <c r="Q15" i="2"/>
  <c r="P15" i="2"/>
  <c r="O15" i="2"/>
  <c r="M15" i="2"/>
  <c r="L15" i="2"/>
  <c r="L23" i="2" s="1"/>
  <c r="D15" i="2"/>
  <c r="C15" i="2"/>
  <c r="CU14" i="2"/>
  <c r="CT14" i="2"/>
  <c r="CS14" i="2"/>
  <c r="CR14" i="2"/>
  <c r="CQ14" i="2"/>
  <c r="CQ23" i="2" s="1"/>
  <c r="CO14" i="2"/>
  <c r="CN14" i="2"/>
  <c r="CM14" i="2"/>
  <c r="CL14" i="2"/>
  <c r="CK14" i="2"/>
  <c r="CK23" i="2" s="1"/>
  <c r="CJ14" i="2"/>
  <c r="CI14" i="2"/>
  <c r="CI23" i="2" s="1"/>
  <c r="CH14" i="2"/>
  <c r="CG14" i="2"/>
  <c r="CG23" i="2" s="1"/>
  <c r="CF14" i="2"/>
  <c r="CE14" i="2"/>
  <c r="CC14" i="2"/>
  <c r="CB14" i="2"/>
  <c r="CA14" i="2"/>
  <c r="CA23" i="2" s="1"/>
  <c r="BZ14" i="2"/>
  <c r="BZ23" i="2" s="1"/>
  <c r="BY14" i="2"/>
  <c r="BY23" i="2" s="1"/>
  <c r="BX14" i="2"/>
  <c r="BX23" i="2" s="1"/>
  <c r="BW14" i="2"/>
  <c r="BW23" i="2" s="1"/>
  <c r="BV14" i="2"/>
  <c r="BT14" i="2"/>
  <c r="BS14" i="2"/>
  <c r="BR14" i="2"/>
  <c r="BQ14" i="2"/>
  <c r="BP14" i="2"/>
  <c r="BO14" i="2"/>
  <c r="BN14" i="2"/>
  <c r="BM14" i="2"/>
  <c r="BL14" i="2"/>
  <c r="BK14" i="2"/>
  <c r="BJ14" i="2"/>
  <c r="BH14" i="2"/>
  <c r="BE14" i="2"/>
  <c r="BD14" i="2"/>
  <c r="BC14" i="2"/>
  <c r="BB14" i="2"/>
  <c r="BA14" i="2"/>
  <c r="AX14" i="2"/>
  <c r="AP14" i="2"/>
  <c r="AN14" i="2"/>
  <c r="AG14" i="2"/>
  <c r="AF14" i="2"/>
  <c r="AD14" i="2"/>
  <c r="AB14" i="2"/>
  <c r="AA14" i="2"/>
  <c r="X14" i="2"/>
  <c r="W14" i="2"/>
  <c r="W23" i="2" s="1"/>
  <c r="V14" i="2"/>
  <c r="S14" i="2"/>
  <c r="S23" i="2" s="1"/>
  <c r="R14" i="2"/>
  <c r="Q14" i="2"/>
  <c r="P14" i="2"/>
  <c r="P23" i="2" s="1"/>
  <c r="O14" i="2"/>
  <c r="O23" i="2" s="1"/>
  <c r="M14" i="2"/>
  <c r="L14" i="2"/>
  <c r="D14" i="2"/>
  <c r="C14" i="2"/>
  <c r="B10" i="2"/>
  <c r="B16" i="2" s="1"/>
  <c r="M34" i="12" l="1"/>
  <c r="M24" i="12"/>
  <c r="I15" i="12"/>
  <c r="J15" i="12"/>
  <c r="J19" i="12" s="1"/>
  <c r="J34" i="12" s="1"/>
  <c r="I14" i="12"/>
  <c r="I19" i="12" s="1"/>
  <c r="I34" i="12" s="1"/>
  <c r="T19" i="12"/>
  <c r="T34" i="12" s="1"/>
  <c r="AF19" i="12"/>
  <c r="AF34" i="12" s="1"/>
  <c r="AR19" i="12"/>
  <c r="AR34" i="12" s="1"/>
  <c r="BD19" i="12"/>
  <c r="BD34" i="12" s="1"/>
  <c r="BP19" i="12"/>
  <c r="BP34" i="12" s="1"/>
  <c r="CB19" i="12"/>
  <c r="CB34" i="12" s="1"/>
  <c r="CN19" i="12"/>
  <c r="CN34" i="12" s="1"/>
  <c r="CZ19" i="12"/>
  <c r="CZ34" i="12" s="1"/>
  <c r="I16" i="12"/>
  <c r="Z15" i="3"/>
  <c r="Z27" i="3" s="1"/>
  <c r="AX15" i="3"/>
  <c r="AX27" i="3" s="1"/>
  <c r="BV15" i="3"/>
  <c r="BV27" i="3" s="1"/>
  <c r="AA15" i="3"/>
  <c r="AA27" i="3" s="1"/>
  <c r="AY15" i="3"/>
  <c r="AY27" i="3" s="1"/>
  <c r="CI15" i="3"/>
  <c r="CI27" i="3" s="1"/>
  <c r="D16" i="3"/>
  <c r="M15" i="3" s="1"/>
  <c r="M27" i="3" s="1"/>
  <c r="D17" i="3"/>
  <c r="AL15" i="3"/>
  <c r="AL27" i="3" s="1"/>
  <c r="BJ15" i="3"/>
  <c r="BJ27" i="3" s="1"/>
  <c r="CH15" i="3"/>
  <c r="CH27" i="3" s="1"/>
  <c r="AM15" i="3"/>
  <c r="AM27" i="3" s="1"/>
  <c r="BK15" i="3"/>
  <c r="BK27" i="3" s="1"/>
  <c r="BW15" i="3"/>
  <c r="BW27" i="3" s="1"/>
  <c r="CU15" i="3"/>
  <c r="CU27" i="3" s="1"/>
  <c r="S27" i="3"/>
  <c r="T19" i="3"/>
  <c r="J12" i="3"/>
  <c r="I11" i="3"/>
  <c r="J11" i="3"/>
  <c r="J15" i="3" s="1"/>
  <c r="J27" i="3" s="1"/>
  <c r="I12" i="3"/>
  <c r="T16" i="1"/>
  <c r="S22" i="1"/>
  <c r="T11" i="1"/>
  <c r="T22" i="1" s="1"/>
  <c r="D12" i="1"/>
  <c r="M11" i="1" s="1"/>
  <c r="AX16" i="2"/>
  <c r="AL16" i="2"/>
  <c r="Z16" i="2"/>
  <c r="N16" i="2"/>
  <c r="AU16" i="2"/>
  <c r="AI16" i="2"/>
  <c r="DB16" i="2"/>
  <c r="CP16" i="2"/>
  <c r="CD16" i="2"/>
  <c r="AT16" i="2"/>
  <c r="AH16" i="2"/>
  <c r="DA16" i="2"/>
  <c r="AS16" i="2"/>
  <c r="U16" i="2"/>
  <c r="CZ16" i="2"/>
  <c r="AR16" i="2"/>
  <c r="T16" i="2"/>
  <c r="AQ16" i="2"/>
  <c r="CX16" i="2"/>
  <c r="AZ16" i="2"/>
  <c r="AY16" i="2"/>
  <c r="AW16" i="2"/>
  <c r="AC16" i="2"/>
  <c r="AO16" i="2"/>
  <c r="Y16" i="2"/>
  <c r="DG16" i="2" s="1"/>
  <c r="AM16" i="2"/>
  <c r="AV16" i="2"/>
  <c r="AK16" i="2"/>
  <c r="AJ16" i="2"/>
  <c r="CW16" i="2"/>
  <c r="AE16" i="2"/>
  <c r="CY16" i="2"/>
  <c r="CV16" i="2"/>
  <c r="M23" i="2"/>
  <c r="AR18" i="2"/>
  <c r="CW18" i="2"/>
  <c r="BM18" i="2"/>
  <c r="BA18" i="2"/>
  <c r="AC18" i="2"/>
  <c r="AZ18" i="2"/>
  <c r="AN18" i="2"/>
  <c r="BJ18" i="2"/>
  <c r="AX18" i="2"/>
  <c r="AL18" i="2"/>
  <c r="Z18" i="2"/>
  <c r="N18" i="2"/>
  <c r="BU18" i="2"/>
  <c r="BI18" i="2"/>
  <c r="AW18" i="2"/>
  <c r="AK18" i="2"/>
  <c r="Y18" i="2"/>
  <c r="AV18" i="2"/>
  <c r="AJ18" i="2"/>
  <c r="AU18" i="2"/>
  <c r="AI18" i="2"/>
  <c r="DC18" i="2"/>
  <c r="DC23" i="2" s="1"/>
  <c r="DB18" i="2"/>
  <c r="CU18" i="2"/>
  <c r="AP18" i="2"/>
  <c r="CN23" i="2"/>
  <c r="B17" i="2"/>
  <c r="AS18" i="2"/>
  <c r="BN18" i="2"/>
  <c r="CM18" i="2"/>
  <c r="BP23" i="2"/>
  <c r="CO23" i="2"/>
  <c r="AT18" i="2"/>
  <c r="BO18" i="2"/>
  <c r="CB18" i="2"/>
  <c r="CB23" i="2" s="1"/>
  <c r="BD23" i="2"/>
  <c r="AY18" i="2"/>
  <c r="Q23" i="2"/>
  <c r="CS23" i="2"/>
  <c r="BE23" i="2"/>
  <c r="AE18" i="2"/>
  <c r="CP18" i="2"/>
  <c r="R23" i="2"/>
  <c r="CT23" i="2"/>
  <c r="CR23" i="2"/>
  <c r="BR18" i="2"/>
  <c r="U18" i="2"/>
  <c r="CX18" i="2"/>
  <c r="AD23" i="2"/>
  <c r="B15" i="2"/>
  <c r="B14" i="2"/>
  <c r="BD18" i="2"/>
  <c r="V23" i="2"/>
  <c r="BH23" i="2"/>
  <c r="AH18" i="2"/>
  <c r="BE18" i="2"/>
  <c r="I15" i="3" l="1"/>
  <c r="I27" i="3" s="1"/>
  <c r="M22" i="1"/>
  <c r="Y11" i="1"/>
  <c r="K18" i="2"/>
  <c r="J18" i="2"/>
  <c r="DB17" i="2"/>
  <c r="CP17" i="2"/>
  <c r="CD17" i="2"/>
  <c r="BR17" i="2"/>
  <c r="BF17" i="2"/>
  <c r="AT17" i="2"/>
  <c r="AH17" i="2"/>
  <c r="AS17" i="2"/>
  <c r="U17" i="2"/>
  <c r="BO17" i="2"/>
  <c r="BO23" i="2" s="1"/>
  <c r="AE17" i="2"/>
  <c r="CL17" i="2"/>
  <c r="BN17" i="2"/>
  <c r="BN23" i="2" s="1"/>
  <c r="CW17" i="2"/>
  <c r="BM17" i="2"/>
  <c r="BA17" i="2"/>
  <c r="AO17" i="2"/>
  <c r="AC17" i="2"/>
  <c r="AZ17" i="2"/>
  <c r="BI17" i="2"/>
  <c r="AR17" i="2"/>
  <c r="N17" i="2"/>
  <c r="AX17" i="2"/>
  <c r="BG17" i="2"/>
  <c r="Z17" i="2"/>
  <c r="Y17" i="2"/>
  <c r="DF17" i="2" s="1"/>
  <c r="BU17" i="2"/>
  <c r="AM17" i="2"/>
  <c r="AW17" i="2"/>
  <c r="AV17" i="2"/>
  <c r="CU17" i="2"/>
  <c r="AL17" i="2"/>
  <c r="AU17" i="2"/>
  <c r="AY17" i="2"/>
  <c r="T17" i="2"/>
  <c r="AI17" i="2"/>
  <c r="BJ17" i="2"/>
  <c r="CM15" i="2"/>
  <c r="CM23" i="2" s="1"/>
  <c r="BC15" i="2"/>
  <c r="BC23" i="2" s="1"/>
  <c r="AE15" i="2"/>
  <c r="AZ15" i="2"/>
  <c r="AN15" i="2"/>
  <c r="AN23" i="2" s="1"/>
  <c r="CU15" i="2"/>
  <c r="CU23" i="2" s="1"/>
  <c r="AY15" i="2"/>
  <c r="BJ15" i="2"/>
  <c r="BJ23" i="2" s="1"/>
  <c r="AX15" i="2"/>
  <c r="AX23" i="2" s="1"/>
  <c r="AL15" i="2"/>
  <c r="Z15" i="2"/>
  <c r="N15" i="2"/>
  <c r="BU15" i="2"/>
  <c r="AR15" i="2"/>
  <c r="AC15" i="2"/>
  <c r="BG15" i="2"/>
  <c r="AH15" i="2"/>
  <c r="CX15" i="2"/>
  <c r="AU15" i="2"/>
  <c r="BF15" i="2"/>
  <c r="AP15" i="2"/>
  <c r="AP23" i="2" s="1"/>
  <c r="CD15" i="2"/>
  <c r="BR15" i="2"/>
  <c r="Y15" i="2"/>
  <c r="DF15" i="2" s="1"/>
  <c r="DF23" i="2" s="1"/>
  <c r="BM15" i="2"/>
  <c r="DB15" i="2"/>
  <c r="BB15" i="2"/>
  <c r="BB23" i="2" s="1"/>
  <c r="AK15" i="2"/>
  <c r="BA15" i="2"/>
  <c r="BA23" i="2" s="1"/>
  <c r="AJ15" i="2"/>
  <c r="CW15" i="2"/>
  <c r="BI15" i="2"/>
  <c r="CL15" i="2"/>
  <c r="CL23" i="2" s="1"/>
  <c r="AW15" i="2"/>
  <c r="AI15" i="2"/>
  <c r="U15" i="2"/>
  <c r="AV15" i="2"/>
  <c r="T15" i="2"/>
  <c r="AT15" i="2"/>
  <c r="AS15" i="2"/>
  <c r="K16" i="2"/>
  <c r="J16" i="2"/>
  <c r="AV14" i="2"/>
  <c r="AV23" i="2" s="1"/>
  <c r="AJ14" i="2"/>
  <c r="AJ23" i="2" s="1"/>
  <c r="DA14" i="2"/>
  <c r="DA23" i="2" s="1"/>
  <c r="AS14" i="2"/>
  <c r="U14" i="2"/>
  <c r="CZ14" i="2"/>
  <c r="CZ23" i="2" s="1"/>
  <c r="AR14" i="2"/>
  <c r="T14" i="2"/>
  <c r="T23" i="2" s="1"/>
  <c r="B19" i="2"/>
  <c r="CY14" i="2"/>
  <c r="CY23" i="2" s="1"/>
  <c r="AQ14" i="2"/>
  <c r="AQ23" i="2" s="1"/>
  <c r="AE14" i="2"/>
  <c r="AE23" i="2" s="1"/>
  <c r="CV14" i="2"/>
  <c r="CV23" i="2" s="1"/>
  <c r="AZ14" i="2"/>
  <c r="AZ23" i="2" s="1"/>
  <c r="AI14" i="2"/>
  <c r="AI23" i="2" s="1"/>
  <c r="AY14" i="2"/>
  <c r="AH14" i="2"/>
  <c r="Z14" i="2"/>
  <c r="Z23" i="2" s="1"/>
  <c r="Y14" i="2"/>
  <c r="AK14" i="2"/>
  <c r="BU14" i="2"/>
  <c r="BU23" i="2" s="1"/>
  <c r="BI14" i="2"/>
  <c r="AW14" i="2"/>
  <c r="AW23" i="2" s="1"/>
  <c r="AU14" i="2"/>
  <c r="AL14" i="2"/>
  <c r="AL23" i="2" s="1"/>
  <c r="BG14" i="2"/>
  <c r="BG23" i="2" s="1"/>
  <c r="AT14" i="2"/>
  <c r="AT23" i="2" s="1"/>
  <c r="AC14" i="2"/>
  <c r="CP14" i="2"/>
  <c r="CP23" i="2" s="1"/>
  <c r="CD14" i="2"/>
  <c r="CD23" i="2" s="1"/>
  <c r="BF14" i="2"/>
  <c r="N14" i="2"/>
  <c r="DB14" i="2"/>
  <c r="AM14" i="2"/>
  <c r="AM23" i="2" s="1"/>
  <c r="CX14" i="2"/>
  <c r="CW14" i="2"/>
  <c r="AO14" i="2"/>
  <c r="AO23" i="2" s="1"/>
  <c r="Y22" i="1" l="1"/>
  <c r="I9" i="1"/>
  <c r="I11" i="1" s="1"/>
  <c r="I22" i="1" s="1"/>
  <c r="J9" i="1"/>
  <c r="J11" i="1" s="1"/>
  <c r="J22" i="1" s="1"/>
  <c r="M16" i="1"/>
  <c r="CW23" i="2"/>
  <c r="CX23" i="2"/>
  <c r="BI23" i="2"/>
  <c r="DB23" i="2"/>
  <c r="N23" i="2"/>
  <c r="AK23" i="2"/>
  <c r="BF23" i="2"/>
  <c r="Y23" i="2"/>
  <c r="DG14" i="2"/>
  <c r="DG23" i="2" s="1"/>
  <c r="AR23" i="2"/>
  <c r="BM23" i="2"/>
  <c r="AH23" i="2"/>
  <c r="U23" i="2"/>
  <c r="J14" i="2"/>
  <c r="K14" i="2"/>
  <c r="BR23" i="2"/>
  <c r="J17" i="2"/>
  <c r="K17" i="2"/>
  <c r="AU23" i="2"/>
  <c r="K15" i="2"/>
  <c r="J15" i="2"/>
  <c r="AC23" i="2"/>
  <c r="U21" i="2" s="1"/>
  <c r="AY23" i="2"/>
  <c r="AS23" i="2"/>
  <c r="K23" i="2" l="1"/>
  <c r="J23" i="2"/>
</calcChain>
</file>

<file path=xl/sharedStrings.xml><?xml version="1.0" encoding="utf-8"?>
<sst xmlns="http://schemas.openxmlformats.org/spreadsheetml/2006/main" count="2518" uniqueCount="229">
  <si>
    <t>Código</t>
  </si>
  <si>
    <t>WATER(g)</t>
  </si>
  <si>
    <t>FAT(g)</t>
  </si>
  <si>
    <t>ALC (g)</t>
  </si>
  <si>
    <t>ASH (g)</t>
  </si>
  <si>
    <t>CHOLE (mg)</t>
  </si>
  <si>
    <t>FASAT (g)</t>
  </si>
  <si>
    <t>FAMS (g)</t>
  </si>
  <si>
    <t>FAPU (g)</t>
  </si>
  <si>
    <t>FATRN (g)</t>
  </si>
  <si>
    <t>CA (mg)</t>
  </si>
  <si>
    <t>FE (mg)</t>
  </si>
  <si>
    <t>NA (mg)</t>
  </si>
  <si>
    <t>MG (mg)</t>
  </si>
  <si>
    <t>P (mg)</t>
  </si>
  <si>
    <t>K (mg)</t>
  </si>
  <si>
    <t>MN (mcg)</t>
  </si>
  <si>
    <t>ZN (mg)</t>
  </si>
  <si>
    <t>CU (mg)</t>
  </si>
  <si>
    <t>SE (mcg)</t>
  </si>
  <si>
    <t>VITA (mcg)</t>
  </si>
  <si>
    <t>VITA_RAE (mcg)</t>
  </si>
  <si>
    <t>TOCPHA (mg)</t>
  </si>
  <si>
    <t>THIA (mg)</t>
  </si>
  <si>
    <t>RIBF (mg)</t>
  </si>
  <si>
    <t>NIA (mg)</t>
  </si>
  <si>
    <t>VITB6A (mg)</t>
  </si>
  <si>
    <t>VITB12 (mcg)</t>
  </si>
  <si>
    <t>FOLDFE (mcg)</t>
  </si>
  <si>
    <t>Proteína vegetal (g)</t>
  </si>
  <si>
    <t>Proteína animal(g)</t>
  </si>
  <si>
    <t>NA</t>
  </si>
  <si>
    <t>-</t>
  </si>
  <si>
    <t>Total de ingredientes</t>
  </si>
  <si>
    <t>Mínimo</t>
  </si>
  <si>
    <t>Máximo</t>
  </si>
  <si>
    <t>Calculado</t>
  </si>
  <si>
    <t>Assumido</t>
  </si>
  <si>
    <t>tr</t>
  </si>
  <si>
    <t>Tr</t>
  </si>
  <si>
    <t>2,00*</t>
  </si>
  <si>
    <t>100,03**</t>
  </si>
  <si>
    <t>11,61***</t>
  </si>
  <si>
    <t>100,02*</t>
  </si>
  <si>
    <t>9,31**</t>
  </si>
  <si>
    <t>0,8**</t>
  </si>
  <si>
    <t>COPYRIGHT</t>
  </si>
  <si>
    <t>Kristy Soraya Coelho e Eliana Bistriche Giuntini, BRASILFOODS</t>
  </si>
  <si>
    <t>Tabela Brasileira de Composição de Alimentos (TBCA). Universidade de São Paulo (USP). Food Research Center (FoRC). Versão 7.2. São Paulo, 2023. [Acesso em: xxxx ]. Disponível em: http://www.fcf.usp.br/tbca.</t>
  </si>
  <si>
    <t>12,67*</t>
  </si>
  <si>
    <t>BRC0170F</t>
  </si>
  <si>
    <t>BRC0047B</t>
  </si>
  <si>
    <t>BRC0020L</t>
  </si>
  <si>
    <t>BRC0039F</t>
  </si>
  <si>
    <t>BRC0401F</t>
  </si>
  <si>
    <t>BRC0043G</t>
  </si>
  <si>
    <t>BRC0139A</t>
  </si>
  <si>
    <t>BRC0006D</t>
  </si>
  <si>
    <t>BRC0090F</t>
  </si>
  <si>
    <t>BRC0128F</t>
  </si>
  <si>
    <t>BRC0107A</t>
  </si>
  <si>
    <t>BRC0011J</t>
  </si>
  <si>
    <t>BRC0030D</t>
  </si>
  <si>
    <t>BRC1025F</t>
  </si>
  <si>
    <t>BRASILFOODS, 2023</t>
  </si>
  <si>
    <t>12,02***</t>
  </si>
  <si>
    <t>5,26***</t>
  </si>
  <si>
    <t>VITA_RAE(mcg) (padronizada)</t>
  </si>
  <si>
    <t>No se permite la reproducción total o parcial del material. Si se utiliza la información en el material, es obligatorio citar la fuente. La comercialización no está permitida. No se permite la alteración total o incluso parcial del contenido (Creative Commons NonCommercial-NoDerivatives (CC BY-NC-ND 4.0)).</t>
  </si>
  <si>
    <t>Se fomenta la difusión de datos, sin fines comerciales, y es necesario citar la fuente:</t>
  </si>
  <si>
    <t>Para fines comerciales, es necesario ponerse en contacto con los coordinadores.</t>
  </si>
  <si>
    <t>Cuando se utilizan los datos para calcular la información nutricional, se prescinde de la cita de la fuente.</t>
  </si>
  <si>
    <t>Si tiene alguna pregunta o sugerencia, envíe su mensaje a tbca.contato@usp.br.</t>
  </si>
  <si>
    <t>Fuente da receta:</t>
  </si>
  <si>
    <t>Para los decimales, se consideraron los criterios de Greenfield; Southgate (2003).</t>
  </si>
  <si>
    <t>Desviación estándar</t>
  </si>
  <si>
    <t>Descripción</t>
  </si>
  <si>
    <t>Número de datos</t>
  </si>
  <si>
    <t>Referencias</t>
  </si>
  <si>
    <t>Tipo de dato</t>
  </si>
  <si>
    <t>ENERC (kJ) (estandarizada)</t>
  </si>
  <si>
    <t>ENERC (kcal) (estandarizada)</t>
  </si>
  <si>
    <t>PROCNT(g) (estandarizada)</t>
  </si>
  <si>
    <t>FIBTG(g) (estandarizada)</t>
  </si>
  <si>
    <t>VITD (mcg) (estandarizada)</t>
  </si>
  <si>
    <t>CHOCDF(g) (estandarizado)</t>
  </si>
  <si>
    <t>CHOAVLDF(g) (estandarizado)</t>
  </si>
  <si>
    <t>Asumido</t>
  </si>
  <si>
    <t>Factor de retención de nutrientes</t>
  </si>
  <si>
    <t>Factor de cocción</t>
  </si>
  <si>
    <t>Leche, fervido (Bognar 2002, table 1 milk - boil)</t>
  </si>
  <si>
    <t>Trigo, harina, cocida (Bognar, 2002, table 38 cereal flour - white flour, boiled, whole dish)</t>
  </si>
  <si>
    <t>Cambio de peso después de la preparación</t>
  </si>
  <si>
    <t>Carne, cabrito, cocida (parte comestible) (Bognar 2002, table 8 - lamb, muttom, game, core, boil, edible part)</t>
  </si>
  <si>
    <t>Huevo, pollo, frito em imersión (Bognar 2002, table 2 - fried eggs)</t>
  </si>
  <si>
    <t>Pan rallado frito en imersión (USDA Table of retention factors, 2007, FLOUR/MEAL, SAUTEED)</t>
  </si>
  <si>
    <t>Carne, pollo, víscera (hígado), frito en imersión (parte comestible) (Bognar 2002, table 18 - liver, kidney, lung, tongue, blood, brain, deep fry)</t>
  </si>
  <si>
    <t>*La suma de los lípidos no siempre es igual a los lípidos totales.</t>
  </si>
  <si>
    <t>BRC0782B</t>
  </si>
  <si>
    <t xml:space="preserve">Elaborada por </t>
  </si>
  <si>
    <t>Contacto</t>
  </si>
  <si>
    <t>Composición para 100 g de ingredientes</t>
  </si>
  <si>
    <t>DEN</t>
  </si>
  <si>
    <t>EDIBLE</t>
  </si>
  <si>
    <t>ENERC(kJ) (original)</t>
  </si>
  <si>
    <t>ENERC(kcal) (original)</t>
  </si>
  <si>
    <t>CHOCDF(g)</t>
  </si>
  <si>
    <t>CHOAVL(g)</t>
  </si>
  <si>
    <t>CHO_(g)</t>
  </si>
  <si>
    <t>CHOAVLDF(g)</t>
  </si>
  <si>
    <t>CHOAVLM(g)</t>
  </si>
  <si>
    <t>PROTCNT(g)</t>
  </si>
  <si>
    <t>XN</t>
  </si>
  <si>
    <t>N FAO</t>
  </si>
  <si>
    <t>FATCE(g)</t>
  </si>
  <si>
    <t>FAT-(g)</t>
  </si>
  <si>
    <t>FIB-(g)</t>
  </si>
  <si>
    <t>OA(g)</t>
  </si>
  <si>
    <t>POLYL(g)</t>
  </si>
  <si>
    <t>FAtrN (g)</t>
  </si>
  <si>
    <t>F18D2(g)</t>
  </si>
  <si>
    <t xml:space="preserve">F18D2CN6(g) </t>
  </si>
  <si>
    <t>F18D3(g)</t>
  </si>
  <si>
    <t>F18D3CN3(g)</t>
  </si>
  <si>
    <t>VITA(mcg)(padronizada)</t>
  </si>
  <si>
    <t>CARTBEQ(mcg)</t>
  </si>
  <si>
    <t>RETOL(mcg)</t>
  </si>
  <si>
    <t>&lt;CARTA&gt;</t>
  </si>
  <si>
    <t>&lt;CARTB&gt;</t>
  </si>
  <si>
    <t>&lt;CARTBCIS&gt;</t>
  </si>
  <si>
    <t>&lt;CRYPXB&gt;</t>
  </si>
  <si>
    <t>VITD(mcg)</t>
  </si>
  <si>
    <t>VITDEQ(mcg)</t>
  </si>
  <si>
    <t>ERGCAL(mcg)</t>
  </si>
  <si>
    <t>CHOCAL(mcg)</t>
  </si>
  <si>
    <t>CHOCALOH(mcg)</t>
  </si>
  <si>
    <t>VITD-(mcg)</t>
  </si>
  <si>
    <t>VITE(mg) (padronizada)</t>
  </si>
  <si>
    <t>VITE(mg)</t>
  </si>
  <si>
    <t>TOCPHB(mg)</t>
  </si>
  <si>
    <t>TOCPHD(mg)</t>
  </si>
  <si>
    <t>TOCPHG(mg)</t>
  </si>
  <si>
    <t>TOCtrA(mg)</t>
  </si>
  <si>
    <t>TOCtrB(mg)</t>
  </si>
  <si>
    <t>TOCtrD(mg)</t>
  </si>
  <si>
    <t>TOCtrG(mg)</t>
  </si>
  <si>
    <t>NIAEQ(mg) (standardized) chosen from NIA and NIAEQ</t>
  </si>
  <si>
    <t>NIAEQ(mg)</t>
  </si>
  <si>
    <t>NIAtrP(mg)</t>
  </si>
  <si>
    <t>PANTAC(mg)</t>
  </si>
  <si>
    <t>VITB6C(mg)</t>
  </si>
  <si>
    <t>VITB6-(mg)</t>
  </si>
  <si>
    <t>VITC (mg) (estandarizada)</t>
  </si>
  <si>
    <t>VITC(mg)</t>
  </si>
  <si>
    <t>ASCL(mg)</t>
  </si>
  <si>
    <t>ASCDL(mg)</t>
  </si>
  <si>
    <t>Sal añadido (g)</t>
  </si>
  <si>
    <t>Azúcar añadido (g)</t>
  </si>
  <si>
    <t>Grasa añadida (g)</t>
  </si>
  <si>
    <t>Ingredientes - composición em 100 g (Receta adaptada de Magalhães; Rodríguez, 2015)</t>
  </si>
  <si>
    <r>
      <t xml:space="preserve">Carne, res, peceto, cocida, sin aceite, sin sal, </t>
    </r>
    <r>
      <rPr>
        <b/>
        <i/>
        <sz val="10"/>
        <rFont val="Arial"/>
        <family val="2"/>
      </rPr>
      <t xml:space="preserve">Bos taurus, </t>
    </r>
    <r>
      <rPr>
        <b/>
        <sz val="10"/>
        <rFont val="Arial"/>
        <family val="2"/>
      </rPr>
      <t>Brasil</t>
    </r>
  </si>
  <si>
    <t>BRC1192B</t>
  </si>
  <si>
    <t>Salsa de tomate (salsa sugo), artesanal, sin sal, Brasil (tomate, perejil, pimienta negra, achiote, con aceite de soja, cebolla y ajo, sin sal)</t>
  </si>
  <si>
    <t/>
  </si>
  <si>
    <r>
      <t xml:space="preserve">Carne, cerdo, tocino ahumado, frito, sin sal, </t>
    </r>
    <r>
      <rPr>
        <b/>
        <i/>
        <sz val="10"/>
        <rFont val="Arial"/>
        <family val="2"/>
      </rPr>
      <t>Sus ssp</t>
    </r>
    <r>
      <rPr>
        <b/>
        <sz val="10"/>
        <rFont val="Arial"/>
        <family val="2"/>
      </rPr>
      <t>., Brasil</t>
    </r>
  </si>
  <si>
    <r>
      <t xml:space="preserve">Zanahoria, sin cáscara, cocida, escurrida, sin aceite, sin sal, </t>
    </r>
    <r>
      <rPr>
        <b/>
        <i/>
        <sz val="10"/>
        <color theme="1"/>
        <rFont val="Arial"/>
        <family val="2"/>
      </rPr>
      <t xml:space="preserve">Daucus carota </t>
    </r>
    <r>
      <rPr>
        <b/>
        <sz val="10"/>
        <color theme="1"/>
        <rFont val="Arial"/>
        <family val="2"/>
      </rPr>
      <t>L., Brasil</t>
    </r>
  </si>
  <si>
    <t>Sal, refinada, Brasil</t>
  </si>
  <si>
    <t>Composición proporcional de ingredientes</t>
  </si>
  <si>
    <t>Conferencia</t>
  </si>
  <si>
    <t>Rollo de carne, con carne de res, con sal, Brasil [carne de res cocida (peceto), con zanahoria, tocino ahumado, con salsa de tomate, con sal]</t>
  </si>
  <si>
    <t>*Cantidad de aceite de soja en salsa de tomate.</t>
  </si>
  <si>
    <t>**Aunque no llega a la suma de 100 g, sigue estando dentro de lo que se considera aceptable según los criterios de la FAO/INFOODS.</t>
  </si>
  <si>
    <t>***La suma de lípidos no siempre es igual a los lípidos totales.</t>
  </si>
  <si>
    <t>Calculado/IP</t>
  </si>
  <si>
    <t xml:space="preserve">NIA(mg) </t>
  </si>
  <si>
    <t>Ingredientes - composición em 100 g (Receta estandarizada)</t>
  </si>
  <si>
    <r>
      <t xml:space="preserve">Carne, cabrito, costillas, cruda, </t>
    </r>
    <r>
      <rPr>
        <b/>
        <i/>
        <sz val="10"/>
        <rFont val="Arial"/>
        <family val="2"/>
      </rPr>
      <t>Capra hirbus</t>
    </r>
    <r>
      <rPr>
        <b/>
        <sz val="10"/>
        <rFont val="Arial"/>
        <family val="2"/>
      </rPr>
      <t>, Brasil</t>
    </r>
    <r>
      <rPr>
        <b/>
        <i/>
        <sz val="10"/>
        <rFont val="Arial"/>
        <family val="2"/>
      </rPr>
      <t xml:space="preserve"> </t>
    </r>
  </si>
  <si>
    <t>6,67*</t>
  </si>
  <si>
    <t>151,98*</t>
  </si>
  <si>
    <t>1,88*</t>
  </si>
  <si>
    <t>2,76*</t>
  </si>
  <si>
    <t>0,47*</t>
  </si>
  <si>
    <t>Factor sobre la pérdida de grasa (%)*</t>
  </si>
  <si>
    <t>Factor de rendimiento de receta</t>
  </si>
  <si>
    <t>Factores de retención de nutrientes</t>
  </si>
  <si>
    <t>BRC1079F</t>
  </si>
  <si>
    <r>
      <t xml:space="preserve">Carne, cabrito, costillas, cocida, sin aceite, sin sal, </t>
    </r>
    <r>
      <rPr>
        <b/>
        <i/>
        <sz val="10"/>
        <rFont val="Arial"/>
        <family val="2"/>
      </rPr>
      <t>Capra hirbus</t>
    </r>
    <r>
      <rPr>
        <b/>
        <sz val="10"/>
        <rFont val="Arial"/>
        <family val="2"/>
      </rPr>
      <t xml:space="preserve">, Brasil </t>
    </r>
  </si>
  <si>
    <t>*Como el valor de FAT estaba entre 5 y 15 %, la FPG descontada fue del 7 % de la pérdida de lípidos, proporcional al peso después de la preparación.</t>
  </si>
  <si>
    <t>**Para los valores de fracciones lipídicas y vitaminas liposolubles, el ajuste se realizó en base a los valores por 100 g y el valor corregido por pérdida de lípidos (regla de 3).</t>
  </si>
  <si>
    <t>Calculado/IC</t>
  </si>
  <si>
    <t>TOCTRA(mg)</t>
  </si>
  <si>
    <t>TOCTRB(mg)</t>
  </si>
  <si>
    <t>TOCTRD(mg)</t>
  </si>
  <si>
    <t>TOCTRG(mg)</t>
  </si>
  <si>
    <t>NIATRP(mg)</t>
  </si>
  <si>
    <t>Ingredientes - composición por 100 g (Receta adaptada de Pinheiro et al, 2008; Wright; Treuille, 2017)</t>
  </si>
  <si>
    <t>Leche, vaca, entera, fluida, pasteurizada (promedio de diferentes muestras), Brasil</t>
  </si>
  <si>
    <r>
      <t xml:space="preserve">Trigo, harina refinada, fortificada com ácido fólico e ferro, crua, </t>
    </r>
    <r>
      <rPr>
        <b/>
        <i/>
        <sz val="10"/>
        <rFont val="Arial"/>
        <family val="2"/>
      </rPr>
      <t>Triticum aestivum</t>
    </r>
    <r>
      <rPr>
        <b/>
        <sz val="10"/>
        <rFont val="Arial"/>
        <family val="2"/>
      </rPr>
      <t xml:space="preserve"> (promedio de diferentes muestras), Brasil</t>
    </r>
  </si>
  <si>
    <t>Mantequilla, sin sal, Brasil</t>
  </si>
  <si>
    <t>Mantequilla, cocida/frita (Váquez-Caicedo et al., 2005  - cooked with fat or oil - fried)</t>
  </si>
  <si>
    <t>BEC0004G</t>
  </si>
  <si>
    <t>Salsa blanca (salsa bechamel), sin sal, Brasil (leche de vaca entera, harina de trigo refinada, mantequilla, sin sal)</t>
  </si>
  <si>
    <t>*Aunque no llega a la suma de 100 g, sigue estando dentro de lo que se considera aceptable según los criterios de la FAO/INFOODS</t>
  </si>
  <si>
    <t>**La suma de lípidos no siempre es igual a los lípidos totales.</t>
  </si>
  <si>
    <r>
      <t xml:space="preserve">Carne, pollo, hígado, crudo, </t>
    </r>
    <r>
      <rPr>
        <b/>
        <i/>
        <sz val="10"/>
        <rFont val="Arial"/>
        <family val="2"/>
      </rPr>
      <t>Gallus gallus</t>
    </r>
    <r>
      <rPr>
        <b/>
        <sz val="10"/>
        <rFont val="Arial"/>
        <family val="2"/>
      </rPr>
      <t>, Brasil</t>
    </r>
  </si>
  <si>
    <t>Harina, pan rallado, artesanal, Brasil</t>
  </si>
  <si>
    <t>Huevo, pollo, entero, crudo, Brasil</t>
  </si>
  <si>
    <r>
      <t xml:space="preserve">Aceite, soya, </t>
    </r>
    <r>
      <rPr>
        <b/>
        <i/>
        <sz val="10"/>
        <rFont val="Arial"/>
        <family val="2"/>
      </rPr>
      <t>Glycine max</t>
    </r>
    <r>
      <rPr>
        <b/>
        <sz val="10"/>
        <rFont val="Arial"/>
        <family val="2"/>
      </rPr>
      <t>, Brasil</t>
    </r>
  </si>
  <si>
    <t>Factor de absorción de grasa (FAG)</t>
  </si>
  <si>
    <t>Aceite, soya, frito (Váquez-Caicedo et al., 2005  - cooked with fat or oil - fried)</t>
  </si>
  <si>
    <t>Carne, pollo, hígado, empazinada, sin sal, Brasil [carne, pollo, hígado, harina de trigo, pan rallado, huevo, frito (con aceite de soya), sin sal]</t>
  </si>
  <si>
    <t>BRC0088B</t>
  </si>
  <si>
    <t>Harina, yuca (mandioca), tostada, industrializada, Brasil*</t>
  </si>
  <si>
    <t>BRC0183F</t>
  </si>
  <si>
    <t>Salchicha, frita, con aceite de soja, Brasil (promedio de diferentes tipos de carne)</t>
  </si>
  <si>
    <t>BRC0704B</t>
  </si>
  <si>
    <r>
      <t xml:space="preserve">Tomate, maduro, cocido, sin aceite, con sal, </t>
    </r>
    <r>
      <rPr>
        <b/>
        <i/>
        <sz val="10"/>
        <color theme="1"/>
        <rFont val="Arial"/>
        <family val="2"/>
      </rPr>
      <t>Solanum lycopersicum, Brasil</t>
    </r>
  </si>
  <si>
    <t>BRC0108B</t>
  </si>
  <si>
    <t>Cebolla y ajo, salteados, con aceite de soja, sin sal, Brasil</t>
  </si>
  <si>
    <t>#VALUE!</t>
  </si>
  <si>
    <t>BRC0120B</t>
  </si>
  <si>
    <r>
      <t xml:space="preserve">Aceitunas, negras, en conserva, escurridas, </t>
    </r>
    <r>
      <rPr>
        <b/>
        <i/>
        <sz val="10"/>
        <color theme="1"/>
        <rFont val="Arial"/>
        <family val="2"/>
      </rPr>
      <t>Olea europaea</t>
    </r>
    <r>
      <rPr>
        <b/>
        <sz val="10"/>
        <color theme="1"/>
        <rFont val="Arial"/>
        <family val="2"/>
      </rPr>
      <t xml:space="preserve"> L., Brasil</t>
    </r>
  </si>
  <si>
    <t>BRC0057B</t>
  </si>
  <si>
    <r>
      <t xml:space="preserve">Perejil, cocido, sin aceite, sin sal, </t>
    </r>
    <r>
      <rPr>
        <b/>
        <i/>
        <sz val="10"/>
        <color theme="1"/>
        <rFont val="Arial"/>
        <family val="2"/>
      </rPr>
      <t>Petroselium spp.</t>
    </r>
    <r>
      <rPr>
        <b/>
        <sz val="10"/>
        <color theme="1"/>
        <rFont val="Arial"/>
        <family val="2"/>
      </rPr>
      <t>, Brasil</t>
    </r>
  </si>
  <si>
    <t>Composición de los ingredientes proporcionales</t>
  </si>
  <si>
    <t>Preparación típica brasileña, 'Farofa', con salchicha, con sal, Brasil (harina de yuca, salchicha con carne de res y cerdo, tomate, aceitunas, perejil, con aceite de soja, cebolla y ajo, con sal)</t>
  </si>
  <si>
    <t>* Usamos harina de yuca tostada ya que no tenemos FRN para yuca.</t>
  </si>
  <si>
    <t>**Cantidad de aceite de soja utilizado en el salteado.</t>
  </si>
  <si>
    <t>Para as casas decimais foram considerados os critérios de Greenfield; Southgate (2003).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</si>
</sst>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u/>
      <sz val="10"/>
      <name val="Arial"/>
      <family val="2"/>
    </font>
    <font>
      <b/>
      <sz val="8"/>
      <color theme="1"/>
      <name val="Arial"/>
      <family val="2"/>
    </font>
    <font>
      <b/>
      <i/>
      <sz val="10"/>
      <name val="Arial"/>
      <family val="2"/>
    </font>
    <font>
      <b/>
      <sz val="8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11"/>
      <color theme="1"/>
      <name val="Calibri"/>
      <family val="2"/>
    </font>
    <font>
      <b/>
      <sz val="10"/>
      <color theme="4" tint="-0.499984740745262"/>
      <name val="Arial"/>
      <family val="2"/>
    </font>
    <font>
      <sz val="10"/>
      <color rgb="FF5B9BD5"/>
      <name val="Arial"/>
      <family val="2"/>
    </font>
    <font>
      <sz val="11"/>
      <color rgb="FF000000"/>
      <name val="Calibri"/>
      <family val="2"/>
      <scheme val="minor"/>
    </font>
    <font>
      <sz val="10"/>
      <color theme="5"/>
      <name val="Arial"/>
      <family val="2"/>
    </font>
    <font>
      <b/>
      <i/>
      <sz val="10"/>
      <color theme="1"/>
      <name val="Arial"/>
      <family val="2"/>
    </font>
    <font>
      <sz val="10"/>
      <color theme="4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b/>
      <sz val="10"/>
      <color rgb="FF2C2C2C"/>
      <name val="Arial"/>
      <family val="2"/>
    </font>
    <font>
      <sz val="10"/>
      <color theme="1"/>
      <name val="Arial"/>
      <family val="2"/>
    </font>
    <font>
      <sz val="12"/>
      <color rgb="FF2C2C2C"/>
      <name val="Arial"/>
      <family val="2"/>
    </font>
    <font>
      <b/>
      <sz val="10"/>
      <color theme="1"/>
      <name val="Arial"/>
      <family val="2"/>
    </font>
    <font>
      <sz val="18"/>
      <color rgb="FF2C2C2C"/>
      <name val="Arial"/>
      <family val="2"/>
    </font>
    <font>
      <sz val="10"/>
      <color rgb="FF000000"/>
      <name val="Calibri"/>
      <family val="2"/>
      <scheme val="minor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color rgb="FF333333"/>
      <name val="Arial"/>
      <family val="2"/>
    </font>
    <font>
      <sz val="10"/>
      <color theme="1"/>
      <name val="Calibri"/>
      <family val="2"/>
      <scheme val="minor"/>
    </font>
    <font>
      <sz val="10"/>
      <color rgb="FFFF0000"/>
      <name val="Arial"/>
      <family val="2"/>
    </font>
    <font>
      <sz val="11"/>
      <color theme="4" tint="-0.499984740745262"/>
      <name val="Calibri"/>
      <family val="2"/>
    </font>
    <font>
      <sz val="10"/>
      <color theme="4" tint="-0.499984740745262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A5A5A5"/>
        <bgColor rgb="FFA5A5A5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5">
    <xf numFmtId="0" fontId="0" fillId="0" borderId="0"/>
    <xf numFmtId="0" fontId="2" fillId="0" borderId="0"/>
    <xf numFmtId="0" fontId="15" fillId="0" borderId="0"/>
    <xf numFmtId="0" fontId="2" fillId="0" borderId="0"/>
    <xf numFmtId="0" fontId="1" fillId="0" borderId="0"/>
  </cellStyleXfs>
  <cellXfs count="20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2" borderId="0" xfId="0" applyFont="1" applyFill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5" fillId="3" borderId="0" xfId="0" applyFont="1" applyFill="1"/>
    <xf numFmtId="0" fontId="2" fillId="3" borderId="0" xfId="0" applyFont="1" applyFill="1"/>
    <xf numFmtId="0" fontId="6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5" fillId="0" borderId="0" xfId="0" applyFont="1"/>
    <xf numFmtId="2" fontId="7" fillId="0" borderId="0" xfId="1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left" vertical="center"/>
    </xf>
    <xf numFmtId="0" fontId="5" fillId="4" borderId="0" xfId="0" applyFont="1" applyFill="1" applyAlignment="1">
      <alignment vertical="center"/>
    </xf>
    <xf numFmtId="1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4" fillId="5" borderId="0" xfId="0" applyFont="1" applyFill="1" applyAlignment="1">
      <alignment horizontal="center"/>
    </xf>
    <xf numFmtId="0" fontId="2" fillId="5" borderId="0" xfId="0" applyFont="1" applyFill="1"/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2" fontId="10" fillId="4" borderId="0" xfId="0" applyNumberFormat="1" applyFont="1" applyFill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0" fontId="4" fillId="6" borderId="0" xfId="0" applyFont="1" applyFill="1" applyAlignment="1">
      <alignment horizontal="center"/>
    </xf>
    <xf numFmtId="0" fontId="11" fillId="6" borderId="0" xfId="0" applyFont="1" applyFill="1" applyAlignment="1">
      <alignment horizontal="center"/>
    </xf>
    <xf numFmtId="2" fontId="11" fillId="6" borderId="0" xfId="0" applyNumberFormat="1" applyFont="1" applyFill="1" applyAlignment="1">
      <alignment horizontal="center"/>
    </xf>
    <xf numFmtId="1" fontId="4" fillId="6" borderId="0" xfId="0" applyNumberFormat="1" applyFont="1" applyFill="1" applyAlignment="1">
      <alignment horizontal="center"/>
    </xf>
    <xf numFmtId="2" fontId="4" fillId="6" borderId="0" xfId="0" applyNumberFormat="1" applyFont="1" applyFill="1" applyAlignment="1">
      <alignment horizontal="center"/>
    </xf>
    <xf numFmtId="0" fontId="2" fillId="6" borderId="0" xfId="0" applyFont="1" applyFill="1"/>
    <xf numFmtId="0" fontId="11" fillId="0" borderId="0" xfId="0" applyFont="1" applyAlignment="1">
      <alignment horizontal="center"/>
    </xf>
    <xf numFmtId="2" fontId="11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1" fontId="10" fillId="0" borderId="0" xfId="0" applyNumberFormat="1" applyFont="1" applyAlignment="1">
      <alignment horizontal="center"/>
    </xf>
    <xf numFmtId="164" fontId="10" fillId="0" borderId="0" xfId="0" applyNumberFormat="1" applyFont="1" applyAlignment="1">
      <alignment horizontal="center"/>
    </xf>
    <xf numFmtId="2" fontId="10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12" fillId="4" borderId="0" xfId="0" applyFont="1" applyFill="1"/>
    <xf numFmtId="2" fontId="14" fillId="4" borderId="0" xfId="0" applyNumberFormat="1" applyFont="1" applyFill="1" applyAlignment="1">
      <alignment horizontal="center"/>
    </xf>
    <xf numFmtId="2" fontId="14" fillId="4" borderId="0" xfId="0" applyNumberFormat="1" applyFont="1" applyFill="1" applyAlignment="1">
      <alignment horizontal="right"/>
    </xf>
    <xf numFmtId="2" fontId="12" fillId="4" borderId="0" xfId="0" applyNumberFormat="1" applyFont="1" applyFill="1"/>
    <xf numFmtId="2" fontId="4" fillId="7" borderId="0" xfId="1" applyNumberFormat="1" applyFont="1" applyFill="1" applyAlignment="1">
      <alignment horizontal="center"/>
    </xf>
    <xf numFmtId="0" fontId="4" fillId="7" borderId="0" xfId="1" applyFont="1" applyFill="1" applyAlignment="1">
      <alignment horizontal="center"/>
    </xf>
    <xf numFmtId="0" fontId="4" fillId="7" borderId="0" xfId="1" applyFont="1" applyFill="1" applyAlignment="1">
      <alignment horizontal="left"/>
    </xf>
    <xf numFmtId="1" fontId="4" fillId="7" borderId="0" xfId="0" applyNumberFormat="1" applyFont="1" applyFill="1" applyAlignment="1">
      <alignment horizontal="center"/>
    </xf>
    <xf numFmtId="2" fontId="4" fillId="7" borderId="0" xfId="0" applyNumberFormat="1" applyFont="1" applyFill="1" applyAlignment="1">
      <alignment horizontal="center"/>
    </xf>
    <xf numFmtId="164" fontId="4" fillId="7" borderId="0" xfId="0" applyNumberFormat="1" applyFont="1" applyFill="1" applyAlignment="1">
      <alignment horizontal="center"/>
    </xf>
    <xf numFmtId="2" fontId="10" fillId="7" borderId="0" xfId="0" applyNumberFormat="1" applyFont="1" applyFill="1" applyAlignment="1">
      <alignment horizontal="center"/>
    </xf>
    <xf numFmtId="2" fontId="2" fillId="2" borderId="0" xfId="0" applyNumberFormat="1" applyFont="1" applyFill="1"/>
    <xf numFmtId="2" fontId="2" fillId="0" borderId="0" xfId="0" applyNumberFormat="1" applyFont="1"/>
    <xf numFmtId="2" fontId="2" fillId="7" borderId="0" xfId="0" applyNumberFormat="1" applyFont="1" applyFill="1"/>
    <xf numFmtId="165" fontId="4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10" borderId="0" xfId="0" applyFont="1" applyFill="1" applyAlignment="1">
      <alignment horizontal="left"/>
    </xf>
    <xf numFmtId="1" fontId="2" fillId="10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0" fillId="0" borderId="0" xfId="0" applyFont="1"/>
    <xf numFmtId="0" fontId="5" fillId="10" borderId="0" xfId="0" applyFont="1" applyFill="1"/>
    <xf numFmtId="0" fontId="5" fillId="2" borderId="0" xfId="0" applyFont="1" applyFill="1"/>
    <xf numFmtId="0" fontId="10" fillId="11" borderId="0" xfId="0" applyFont="1" applyFill="1"/>
    <xf numFmtId="0" fontId="5" fillId="11" borderId="0" xfId="0" applyFont="1" applyFill="1"/>
    <xf numFmtId="0" fontId="4" fillId="7" borderId="0" xfId="0" applyFont="1" applyFill="1"/>
    <xf numFmtId="0" fontId="5" fillId="5" borderId="0" xfId="0" applyFont="1" applyFill="1"/>
    <xf numFmtId="2" fontId="5" fillId="0" borderId="0" xfId="0" applyNumberFormat="1" applyFont="1"/>
    <xf numFmtId="2" fontId="5" fillId="7" borderId="0" xfId="0" applyNumberFormat="1" applyFont="1" applyFill="1"/>
    <xf numFmtId="0" fontId="4" fillId="7" borderId="0" xfId="0" applyFont="1" applyFill="1" applyAlignment="1">
      <alignment horizontal="center"/>
    </xf>
    <xf numFmtId="0" fontId="5" fillId="8" borderId="0" xfId="0" applyFont="1" applyFill="1"/>
    <xf numFmtId="0" fontId="5" fillId="7" borderId="0" xfId="0" applyFont="1" applyFill="1"/>
    <xf numFmtId="0" fontId="2" fillId="0" borderId="0" xfId="1"/>
    <xf numFmtId="0" fontId="2" fillId="11" borderId="0" xfId="0" applyFont="1" applyFill="1"/>
    <xf numFmtId="0" fontId="2" fillId="8" borderId="0" xfId="0" applyFont="1" applyFill="1"/>
    <xf numFmtId="0" fontId="2" fillId="7" borderId="0" xfId="0" applyFont="1" applyFill="1"/>
    <xf numFmtId="2" fontId="5" fillId="0" borderId="0" xfId="0" applyNumberFormat="1" applyFont="1" applyAlignment="1">
      <alignment horizontal="center"/>
    </xf>
    <xf numFmtId="2" fontId="2" fillId="0" borderId="0" xfId="1" applyNumberFormat="1" applyAlignment="1">
      <alignment horizontal="center" vertical="center"/>
    </xf>
    <xf numFmtId="0" fontId="5" fillId="0" borderId="0" xfId="1" applyFont="1" applyAlignment="1">
      <alignment vertical="center"/>
    </xf>
    <xf numFmtId="1" fontId="5" fillId="0" borderId="0" xfId="0" applyNumberFormat="1" applyFont="1" applyAlignment="1">
      <alignment horizontal="center" vertical="center"/>
    </xf>
    <xf numFmtId="2" fontId="4" fillId="0" borderId="0" xfId="2" applyNumberFormat="1" applyFont="1" applyAlignment="1">
      <alignment horizontal="center"/>
    </xf>
    <xf numFmtId="2" fontId="4" fillId="12" borderId="0" xfId="2" applyNumberFormat="1" applyFont="1" applyFill="1" applyAlignment="1">
      <alignment horizontal="center"/>
    </xf>
    <xf numFmtId="1" fontId="4" fillId="12" borderId="0" xfId="2" applyNumberFormat="1" applyFont="1" applyFill="1" applyAlignment="1">
      <alignment horizontal="center"/>
    </xf>
    <xf numFmtId="2" fontId="4" fillId="12" borderId="0" xfId="2" applyNumberFormat="1" applyFont="1" applyFill="1"/>
    <xf numFmtId="0" fontId="2" fillId="12" borderId="0" xfId="0" applyFont="1" applyFill="1"/>
    <xf numFmtId="2" fontId="16" fillId="0" borderId="0" xfId="2" applyNumberFormat="1" applyFont="1" applyAlignment="1">
      <alignment horizontal="center"/>
    </xf>
    <xf numFmtId="1" fontId="16" fillId="0" borderId="0" xfId="2" applyNumberFormat="1" applyFont="1" applyAlignment="1">
      <alignment horizontal="center"/>
    </xf>
    <xf numFmtId="2" fontId="16" fillId="2" borderId="0" xfId="2" applyNumberFormat="1" applyFont="1" applyFill="1"/>
    <xf numFmtId="49" fontId="16" fillId="0" borderId="0" xfId="2" applyNumberFormat="1" applyFont="1" applyAlignment="1">
      <alignment horizontal="center" vertical="center" wrapText="1"/>
    </xf>
    <xf numFmtId="1" fontId="16" fillId="0" borderId="0" xfId="2" applyNumberFormat="1" applyFont="1" applyAlignment="1">
      <alignment horizontal="center" vertical="center" wrapText="1"/>
    </xf>
    <xf numFmtId="49" fontId="16" fillId="2" borderId="0" xfId="2" applyNumberFormat="1" applyFont="1" applyFill="1" applyAlignment="1">
      <alignment vertical="center" wrapText="1"/>
    </xf>
    <xf numFmtId="0" fontId="5" fillId="13" borderId="0" xfId="0" applyFont="1" applyFill="1"/>
    <xf numFmtId="2" fontId="5" fillId="0" borderId="0" xfId="3" applyNumberFormat="1" applyFont="1" applyAlignment="1">
      <alignment horizontal="center"/>
    </xf>
    <xf numFmtId="2" fontId="5" fillId="0" borderId="0" xfId="3" applyNumberFormat="1" applyFont="1"/>
    <xf numFmtId="2" fontId="5" fillId="0" borderId="0" xfId="1" applyNumberFormat="1" applyFont="1" applyAlignment="1">
      <alignment horizontal="center"/>
    </xf>
    <xf numFmtId="164" fontId="5" fillId="0" borderId="0" xfId="1" applyNumberFormat="1" applyFont="1" applyAlignment="1">
      <alignment horizontal="center"/>
    </xf>
    <xf numFmtId="1" fontId="5" fillId="0" borderId="0" xfId="1" applyNumberFormat="1" applyFont="1" applyAlignment="1">
      <alignment horizontal="center"/>
    </xf>
    <xf numFmtId="2" fontId="5" fillId="0" borderId="0" xfId="1" applyNumberFormat="1" applyFont="1"/>
    <xf numFmtId="2" fontId="10" fillId="0" borderId="0" xfId="0" applyNumberFormat="1" applyFont="1" applyAlignment="1">
      <alignment horizontal="center" vertical="center"/>
    </xf>
    <xf numFmtId="0" fontId="4" fillId="0" borderId="0" xfId="1" applyFont="1" applyAlignment="1">
      <alignment horizontal="left"/>
    </xf>
    <xf numFmtId="1" fontId="5" fillId="0" borderId="0" xfId="0" applyNumberFormat="1" applyFont="1" applyAlignment="1">
      <alignment horizontal="center"/>
    </xf>
    <xf numFmtId="2" fontId="4" fillId="0" borderId="0" xfId="1" applyNumberFormat="1" applyFont="1" applyAlignment="1">
      <alignment horizontal="center"/>
    </xf>
    <xf numFmtId="0" fontId="10" fillId="0" borderId="0" xfId="3" applyFont="1" applyAlignment="1">
      <alignment horizontal="center"/>
    </xf>
    <xf numFmtId="0" fontId="10" fillId="0" borderId="0" xfId="3" applyFont="1"/>
    <xf numFmtId="0" fontId="10" fillId="0" borderId="0" xfId="0" applyFont="1" applyAlignment="1">
      <alignment horizontal="center"/>
    </xf>
    <xf numFmtId="0" fontId="10" fillId="0" borderId="0" xfId="1" applyFont="1" applyAlignment="1">
      <alignment horizontal="center"/>
    </xf>
    <xf numFmtId="2" fontId="4" fillId="7" borderId="0" xfId="1" applyNumberFormat="1" applyFont="1" applyFill="1" applyAlignment="1">
      <alignment horizontal="center" vertical="center"/>
    </xf>
    <xf numFmtId="0" fontId="10" fillId="14" borderId="0" xfId="0" applyFont="1" applyFill="1" applyAlignment="1">
      <alignment horizontal="center" vertical="center"/>
    </xf>
    <xf numFmtId="1" fontId="4" fillId="7" borderId="0" xfId="0" applyNumberFormat="1" applyFont="1" applyFill="1" applyAlignment="1">
      <alignment horizontal="center" vertical="center"/>
    </xf>
    <xf numFmtId="2" fontId="4" fillId="7" borderId="0" xfId="0" applyNumberFormat="1" applyFont="1" applyFill="1" applyAlignment="1">
      <alignment horizontal="center" vertical="center"/>
    </xf>
    <xf numFmtId="164" fontId="4" fillId="7" borderId="0" xfId="0" applyNumberFormat="1" applyFont="1" applyFill="1" applyAlignment="1">
      <alignment horizontal="center" vertical="center"/>
    </xf>
    <xf numFmtId="2" fontId="10" fillId="7" borderId="0" xfId="0" applyNumberFormat="1" applyFont="1" applyFill="1" applyAlignment="1">
      <alignment horizontal="center" vertical="center"/>
    </xf>
    <xf numFmtId="164" fontId="10" fillId="7" borderId="0" xfId="0" applyNumberFormat="1" applyFont="1" applyFill="1" applyAlignment="1">
      <alignment horizontal="center" vertical="center"/>
    </xf>
    <xf numFmtId="2" fontId="2" fillId="2" borderId="0" xfId="0" applyNumberFormat="1" applyFont="1" applyFill="1" applyAlignment="1">
      <alignment vertical="center"/>
    </xf>
    <xf numFmtId="2" fontId="2" fillId="0" borderId="0" xfId="0" applyNumberFormat="1" applyFont="1" applyAlignment="1">
      <alignment vertical="center"/>
    </xf>
    <xf numFmtId="2" fontId="2" fillId="7" borderId="0" xfId="0" applyNumberFormat="1" applyFont="1" applyFill="1" applyAlignment="1">
      <alignment vertical="center"/>
    </xf>
    <xf numFmtId="0" fontId="11" fillId="9" borderId="0" xfId="0" applyFont="1" applyFill="1" applyAlignment="1">
      <alignment horizontal="left"/>
    </xf>
    <xf numFmtId="0" fontId="10" fillId="10" borderId="0" xfId="0" applyFont="1" applyFill="1"/>
    <xf numFmtId="0" fontId="4" fillId="10" borderId="0" xfId="0" applyFont="1" applyFill="1" applyAlignment="1">
      <alignment horizontal="center"/>
    </xf>
    <xf numFmtId="0" fontId="4" fillId="10" borderId="0" xfId="0" applyFont="1" applyFill="1"/>
    <xf numFmtId="2" fontId="10" fillId="4" borderId="0" xfId="0" applyNumberFormat="1" applyFont="1" applyFill="1" applyAlignment="1">
      <alignment horizontal="center"/>
    </xf>
    <xf numFmtId="2" fontId="4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2" fontId="13" fillId="0" borderId="0" xfId="0" applyNumberFormat="1" applyFont="1" applyAlignment="1">
      <alignment horizontal="center"/>
    </xf>
    <xf numFmtId="0" fontId="4" fillId="9" borderId="0" xfId="0" applyFont="1" applyFill="1"/>
    <xf numFmtId="1" fontId="2" fillId="9" borderId="0" xfId="0" applyNumberFormat="1" applyFont="1" applyFill="1" applyAlignment="1">
      <alignment horizontal="center"/>
    </xf>
    <xf numFmtId="0" fontId="10" fillId="4" borderId="0" xfId="0" applyFont="1" applyFill="1"/>
    <xf numFmtId="0" fontId="5" fillId="4" borderId="0" xfId="0" applyFont="1" applyFill="1"/>
    <xf numFmtId="1" fontId="5" fillId="4" borderId="0" xfId="0" applyNumberFormat="1" applyFont="1" applyFill="1" applyAlignment="1">
      <alignment horizontal="center"/>
    </xf>
    <xf numFmtId="2" fontId="5" fillId="4" borderId="0" xfId="0" applyNumberFormat="1" applyFont="1" applyFill="1" applyAlignment="1">
      <alignment horizontal="center"/>
    </xf>
    <xf numFmtId="2" fontId="4" fillId="9" borderId="0" xfId="0" applyNumberFormat="1" applyFont="1" applyFill="1" applyAlignment="1">
      <alignment horizontal="center"/>
    </xf>
    <xf numFmtId="164" fontId="4" fillId="0" borderId="0" xfId="0" applyNumberFormat="1" applyFont="1" applyAlignment="1">
      <alignment horizontal="center"/>
    </xf>
    <xf numFmtId="0" fontId="18" fillId="0" borderId="0" xfId="0" applyFont="1"/>
    <xf numFmtId="0" fontId="4" fillId="7" borderId="0" xfId="1" applyFont="1" applyFill="1" applyAlignment="1">
      <alignment horizontal="left" vertical="center"/>
    </xf>
    <xf numFmtId="164" fontId="10" fillId="7" borderId="0" xfId="0" applyNumberFormat="1" applyFont="1" applyFill="1" applyAlignment="1">
      <alignment horizontal="center"/>
    </xf>
    <xf numFmtId="0" fontId="20" fillId="4" borderId="0" xfId="0" applyFont="1" applyFill="1" applyAlignment="1">
      <alignment wrapText="1"/>
    </xf>
    <xf numFmtId="0" fontId="21" fillId="0" borderId="0" xfId="0" applyFont="1" applyAlignment="1">
      <alignment wrapText="1"/>
    </xf>
    <xf numFmtId="0" fontId="22" fillId="4" borderId="0" xfId="0" applyFont="1" applyFill="1" applyAlignment="1">
      <alignment wrapText="1"/>
    </xf>
    <xf numFmtId="0" fontId="23" fillId="0" borderId="0" xfId="0" applyFont="1" applyAlignment="1">
      <alignment horizontal="left" vertical="center" wrapText="1"/>
    </xf>
    <xf numFmtId="0" fontId="22" fillId="0" borderId="0" xfId="0" applyFont="1"/>
    <xf numFmtId="0" fontId="24" fillId="0" borderId="0" xfId="0" applyFont="1"/>
    <xf numFmtId="0" fontId="25" fillId="0" borderId="0" xfId="0" applyFont="1" applyAlignment="1">
      <alignment horizontal="left" vertical="center" wrapText="1"/>
    </xf>
    <xf numFmtId="0" fontId="26" fillId="0" borderId="0" xfId="0" applyFont="1"/>
    <xf numFmtId="0" fontId="27" fillId="4" borderId="0" xfId="0" applyFont="1" applyFill="1" applyAlignment="1">
      <alignment wrapText="1"/>
    </xf>
    <xf numFmtId="0" fontId="28" fillId="4" borderId="0" xfId="0" applyFont="1" applyFill="1" applyAlignment="1">
      <alignment wrapText="1"/>
    </xf>
    <xf numFmtId="0" fontId="19" fillId="4" borderId="0" xfId="0" applyFont="1" applyFill="1" applyAlignment="1">
      <alignment wrapText="1"/>
    </xf>
    <xf numFmtId="2" fontId="18" fillId="0" borderId="0" xfId="0" applyNumberFormat="1" applyFont="1" applyAlignment="1">
      <alignment horizontal="center"/>
    </xf>
    <xf numFmtId="0" fontId="5" fillId="9" borderId="0" xfId="0" applyFont="1" applyFill="1"/>
    <xf numFmtId="2" fontId="7" fillId="0" borderId="0" xfId="1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14" borderId="0" xfId="0" applyFont="1" applyFill="1" applyAlignment="1">
      <alignment horizontal="left" vertical="center" wrapText="1"/>
    </xf>
    <xf numFmtId="0" fontId="9" fillId="6" borderId="0" xfId="0" applyFont="1" applyFill="1" applyAlignment="1">
      <alignment horizontal="center" vertical="center" wrapText="1"/>
    </xf>
    <xf numFmtId="0" fontId="4" fillId="10" borderId="0" xfId="0" applyFont="1" applyFill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2" fontId="3" fillId="0" borderId="0" xfId="1" applyNumberFormat="1" applyFont="1" applyAlignment="1">
      <alignment horizontal="center" vertical="center" wrapText="1"/>
    </xf>
    <xf numFmtId="0" fontId="4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vertical="center"/>
    </xf>
    <xf numFmtId="0" fontId="20" fillId="0" borderId="0" xfId="0" applyFont="1" applyAlignment="1">
      <alignment horizontal="center"/>
    </xf>
    <xf numFmtId="0" fontId="29" fillId="0" borderId="0" xfId="0" applyFont="1"/>
    <xf numFmtId="1" fontId="4" fillId="7" borderId="1" xfId="0" applyNumberFormat="1" applyFont="1" applyFill="1" applyBorder="1" applyAlignment="1">
      <alignment horizontal="center"/>
    </xf>
    <xf numFmtId="0" fontId="30" fillId="0" borderId="0" xfId="0" applyFont="1"/>
    <xf numFmtId="2" fontId="4" fillId="7" borderId="0" xfId="0" applyNumberFormat="1" applyFont="1" applyFill="1" applyAlignment="1">
      <alignment vertical="center"/>
    </xf>
    <xf numFmtId="0" fontId="31" fillId="0" borderId="0" xfId="0" applyFont="1"/>
    <xf numFmtId="0" fontId="2" fillId="8" borderId="0" xfId="0" applyFont="1" applyFill="1" applyAlignment="1">
      <alignment horizontal="center"/>
    </xf>
    <xf numFmtId="0" fontId="4" fillId="9" borderId="0" xfId="0" applyFont="1" applyFill="1" applyAlignment="1">
      <alignment horizontal="right"/>
    </xf>
    <xf numFmtId="1" fontId="31" fillId="4" borderId="0" xfId="0" applyNumberFormat="1" applyFont="1" applyFill="1" applyAlignment="1">
      <alignment vertical="center"/>
    </xf>
    <xf numFmtId="0" fontId="5" fillId="4" borderId="2" xfId="0" applyFont="1" applyFill="1" applyBorder="1" applyAlignment="1">
      <alignment vertical="center"/>
    </xf>
    <xf numFmtId="1" fontId="4" fillId="15" borderId="3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" fontId="12" fillId="0" borderId="0" xfId="0" applyNumberFormat="1" applyFont="1"/>
    <xf numFmtId="164" fontId="12" fillId="0" borderId="0" xfId="0" applyNumberFormat="1" applyFont="1"/>
    <xf numFmtId="0" fontId="32" fillId="4" borderId="0" xfId="0" applyFont="1" applyFill="1" applyAlignment="1">
      <alignment vertical="center"/>
    </xf>
    <xf numFmtId="0" fontId="32" fillId="4" borderId="2" xfId="0" applyFont="1" applyFill="1" applyBorder="1" applyAlignment="1">
      <alignment vertical="center"/>
    </xf>
    <xf numFmtId="2" fontId="33" fillId="4" borderId="0" xfId="0" applyNumberFormat="1" applyFont="1" applyFill="1" applyAlignment="1">
      <alignment horizontal="center" vertical="center"/>
    </xf>
    <xf numFmtId="2" fontId="4" fillId="7" borderId="0" xfId="0" applyNumberFormat="1" applyFont="1" applyFill="1"/>
    <xf numFmtId="2" fontId="2" fillId="7" borderId="0" xfId="0" applyNumberFormat="1" applyFont="1" applyFill="1" applyAlignment="1">
      <alignment horizontal="center"/>
    </xf>
    <xf numFmtId="0" fontId="11" fillId="9" borderId="0" xfId="0" applyFont="1" applyFill="1"/>
    <xf numFmtId="1" fontId="5" fillId="4" borderId="0" xfId="0" applyNumberFormat="1" applyFont="1" applyFill="1"/>
    <xf numFmtId="0" fontId="32" fillId="4" borderId="0" xfId="0" applyFont="1" applyFill="1"/>
    <xf numFmtId="0" fontId="32" fillId="4" borderId="2" xfId="0" applyFont="1" applyFill="1" applyBorder="1"/>
    <xf numFmtId="2" fontId="33" fillId="4" borderId="0" xfId="0" applyNumberFormat="1" applyFont="1" applyFill="1" applyAlignment="1">
      <alignment horizontal="center"/>
    </xf>
    <xf numFmtId="2" fontId="33" fillId="4" borderId="0" xfId="0" applyNumberFormat="1" applyFont="1" applyFill="1" applyAlignment="1">
      <alignment horizontal="right"/>
    </xf>
    <xf numFmtId="2" fontId="18" fillId="9" borderId="0" xfId="1" applyNumberFormat="1" applyFont="1" applyFill="1" applyAlignment="1">
      <alignment horizontal="center"/>
    </xf>
    <xf numFmtId="1" fontId="31" fillId="4" borderId="0" xfId="0" applyNumberFormat="1" applyFont="1" applyFill="1" applyAlignment="1">
      <alignment horizontal="right"/>
    </xf>
    <xf numFmtId="0" fontId="5" fillId="4" borderId="2" xfId="0" applyFont="1" applyFill="1" applyBorder="1"/>
    <xf numFmtId="1" fontId="5" fillId="4" borderId="2" xfId="0" applyNumberFormat="1" applyFont="1" applyFill="1" applyBorder="1"/>
    <xf numFmtId="1" fontId="5" fillId="0" borderId="0" xfId="0" applyNumberFormat="1" applyFont="1"/>
    <xf numFmtId="0" fontId="10" fillId="4" borderId="0" xfId="0" applyFont="1" applyFill="1" applyAlignment="1">
      <alignment horizontal="center"/>
    </xf>
    <xf numFmtId="2" fontId="18" fillId="16" borderId="0" xfId="0" applyNumberFormat="1" applyFont="1" applyFill="1" applyAlignment="1">
      <alignment horizontal="center"/>
    </xf>
    <xf numFmtId="0" fontId="18" fillId="16" borderId="0" xfId="0" applyFont="1" applyFill="1"/>
    <xf numFmtId="0" fontId="18" fillId="0" borderId="1" xfId="0" applyFont="1" applyBorder="1"/>
  </cellXfs>
  <cellStyles count="5">
    <cellStyle name="Normal" xfId="0" builtinId="0"/>
    <cellStyle name="Normal 2" xfId="1" xr:uid="{D3D4AE64-C6BB-4583-B9F2-162BB5D7B6BB}"/>
    <cellStyle name="Normal 4" xfId="2" xr:uid="{BB119C34-9059-4814-A8A8-F9B45F43E726}"/>
    <cellStyle name="Normal 4 2" xfId="3" xr:uid="{51A3D7A3-976F-40C4-BC51-3BE2D4BD72D2}"/>
    <cellStyle name="Normal 4 3" xfId="4" xr:uid="{EA56D500-3719-4BB9-AE03-53561A8EDC56}"/>
  </cellStyles>
  <dxfs count="18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sv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8324850</xdr:colOff>
      <xdr:row>11</xdr:row>
      <xdr:rowOff>9525</xdr:rowOff>
    </xdr:from>
    <xdr:ext cx="4610100" cy="15049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72AD51CF-53ED-4ECE-99F8-6364E0356691}"/>
            </a:ext>
          </a:extLst>
        </xdr:cNvPr>
        <xdr:cNvSpPr/>
      </xdr:nvSpPr>
      <xdr:spPr>
        <a:xfrm>
          <a:off x="8324850" y="3491865"/>
          <a:ext cx="4610100" cy="1504950"/>
        </a:xfrm>
        <a:prstGeom prst="roundRect">
          <a:avLst>
            <a:gd name="adj" fmla="val 16667"/>
          </a:avLst>
        </a:prstGeom>
        <a:solidFill>
          <a:schemeClr val="accent2"/>
        </a:solidFill>
        <a:ln w="25400" cap="flat" cmpd="sng">
          <a:solidFill>
            <a:srgbClr val="8C3A38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algn="ctr"/>
          <a:r>
            <a:rPr lang="es-ES" sz="1100">
              <a:effectLst/>
              <a:latin typeface="+mn-lt"/>
              <a:ea typeface="+mn-ea"/>
              <a:cs typeface="+mn-cs"/>
            </a:rPr>
            <a:t>Esta versión del Formulario para la Estimación de la Composición Química de Preparaciones a partir de Recetas (BRASILDOODS, 2023), fue adaptada de la herramienta de Compilación (FAO/INFOODS) y contiene los componentes utilizados para la preparación de TBCA 7.2 y utilizados por el informe POF sobre consumo de alimentos (POF 2017-2018). </a:t>
          </a:r>
        </a:p>
      </xdr:txBody>
    </xdr:sp>
    <xdr:clientData fLocksWithSheet="0"/>
  </xdr:oneCellAnchor>
  <xdr:oneCellAnchor>
    <xdr:from>
      <xdr:col>7</xdr:col>
      <xdr:colOff>0</xdr:colOff>
      <xdr:row>22</xdr:row>
      <xdr:rowOff>0</xdr:rowOff>
    </xdr:from>
    <xdr:ext cx="304800" cy="304800"/>
    <xdr:sp macro="" textlink="">
      <xdr:nvSpPr>
        <xdr:cNvPr id="3" name="Shape 4" descr="Versão 7.0 (2019) Tabelas Complementares Flavonoides">
          <a:extLst>
            <a:ext uri="{FF2B5EF4-FFF2-40B4-BE49-F238E27FC236}">
              <a16:creationId xmlns:a16="http://schemas.microsoft.com/office/drawing/2014/main" id="{32CDD6F8-377C-4720-979E-2E875FF99DA9}"/>
            </a:ext>
          </a:extLst>
        </xdr:cNvPr>
        <xdr:cNvSpPr/>
      </xdr:nvSpPr>
      <xdr:spPr>
        <a:xfrm>
          <a:off x="16710660" y="54102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" name="Shape 5" descr="Versão 7.0 (2019) Tabelas Complementares Flavonoides">
          <a:extLst>
            <a:ext uri="{FF2B5EF4-FFF2-40B4-BE49-F238E27FC236}">
              <a16:creationId xmlns:a16="http://schemas.microsoft.com/office/drawing/2014/main" id="{0671F1CE-0C15-41F5-9B82-3AE17215D3FC}"/>
            </a:ext>
          </a:extLst>
        </xdr:cNvPr>
        <xdr:cNvSpPr/>
      </xdr:nvSpPr>
      <xdr:spPr>
        <a:xfrm>
          <a:off x="0" y="300228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440532</xdr:colOff>
      <xdr:row>21</xdr:row>
      <xdr:rowOff>178595</xdr:rowOff>
    </xdr:from>
    <xdr:ext cx="3584734" cy="940594"/>
    <xdr:grpSp>
      <xdr:nvGrpSpPr>
        <xdr:cNvPr id="5" name="Shape 2">
          <a:extLst>
            <a:ext uri="{FF2B5EF4-FFF2-40B4-BE49-F238E27FC236}">
              <a16:creationId xmlns:a16="http://schemas.microsoft.com/office/drawing/2014/main" id="{38E3687C-D9E1-44E2-B277-93239C24509D}"/>
            </a:ext>
          </a:extLst>
        </xdr:cNvPr>
        <xdr:cNvGrpSpPr/>
      </xdr:nvGrpSpPr>
      <xdr:grpSpPr>
        <a:xfrm>
          <a:off x="440532" y="5360195"/>
          <a:ext cx="3584734" cy="940594"/>
          <a:chOff x="3636263" y="3365663"/>
          <a:chExt cx="3419475" cy="828675"/>
        </a:xfrm>
      </xdr:grpSpPr>
      <xdr:grpSp>
        <xdr:nvGrpSpPr>
          <xdr:cNvPr id="6" name="Shape 6">
            <a:extLst>
              <a:ext uri="{FF2B5EF4-FFF2-40B4-BE49-F238E27FC236}">
                <a16:creationId xmlns:a16="http://schemas.microsoft.com/office/drawing/2014/main" id="{B23E0DD1-7B99-9244-7DAC-CB425AEC8148}"/>
              </a:ext>
            </a:extLst>
          </xdr:cNvPr>
          <xdr:cNvGrpSpPr/>
        </xdr:nvGrpSpPr>
        <xdr:grpSpPr>
          <a:xfrm>
            <a:off x="3636263" y="3365663"/>
            <a:ext cx="3419475" cy="828675"/>
            <a:chOff x="6766415" y="5799995"/>
            <a:chExt cx="5320142" cy="1282047"/>
          </a:xfrm>
        </xdr:grpSpPr>
        <xdr:sp macro="" textlink="">
          <xdr:nvSpPr>
            <xdr:cNvPr id="7" name="Shape 7">
              <a:extLst>
                <a:ext uri="{FF2B5EF4-FFF2-40B4-BE49-F238E27FC236}">
                  <a16:creationId xmlns:a16="http://schemas.microsoft.com/office/drawing/2014/main" id="{731EB6B4-5367-B7EB-CCB0-D1C1045DC7A3}"/>
                </a:ext>
              </a:extLst>
            </xdr:cNvPr>
            <xdr:cNvSpPr/>
          </xdr:nvSpPr>
          <xdr:spPr>
            <a:xfrm>
              <a:off x="6766415" y="5799995"/>
              <a:ext cx="5320125" cy="12820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8" name="Shape 8">
              <a:extLst>
                <a:ext uri="{FF2B5EF4-FFF2-40B4-BE49-F238E27FC236}">
                  <a16:creationId xmlns:a16="http://schemas.microsoft.com/office/drawing/2014/main" id="{33934026-A6DE-AE12-9B90-9651900A2F88}"/>
                </a:ext>
              </a:extLst>
            </xdr:cNvPr>
            <xdr:cNvPicPr preferRelativeResize="0"/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>
            <a:xfrm>
              <a:off x="9327285" y="6138010"/>
              <a:ext cx="1361437" cy="675216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9" name="Shape 9">
              <a:extLst>
                <a:ext uri="{FF2B5EF4-FFF2-40B4-BE49-F238E27FC236}">
                  <a16:creationId xmlns:a16="http://schemas.microsoft.com/office/drawing/2014/main" id="{961AA7B7-1515-F831-31BC-8FB66EA36672}"/>
                </a:ext>
              </a:extLst>
            </xdr:cNvPr>
            <xdr:cNvPicPr preferRelativeResize="0"/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>
            <a:xfrm>
              <a:off x="10797217" y="6334339"/>
              <a:ext cx="1289340" cy="307966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10" name="Shape 10" descr="http://www.scs.usp.br/identidadevisual/wp-content/uploads/2013/08/usp-logo-png.png">
              <a:extLst>
                <a:ext uri="{FF2B5EF4-FFF2-40B4-BE49-F238E27FC236}">
                  <a16:creationId xmlns:a16="http://schemas.microsoft.com/office/drawing/2014/main" id="{9B8BA9A4-5DC3-5C8A-40F0-EB0A07E6A25F}"/>
                </a:ext>
              </a:extLst>
            </xdr:cNvPr>
            <xdr:cNvPicPr preferRelativeResize="0"/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>
            <a:xfrm>
              <a:off x="8501194" y="6172656"/>
              <a:ext cx="825962" cy="679066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11" name="Shape 11">
              <a:extLst>
                <a:ext uri="{FF2B5EF4-FFF2-40B4-BE49-F238E27FC236}">
                  <a16:creationId xmlns:a16="http://schemas.microsoft.com/office/drawing/2014/main" id="{249412E0-A113-90E1-9A30-F04CD295D821}"/>
                </a:ext>
              </a:extLst>
            </xdr:cNvPr>
            <xdr:cNvPicPr preferRelativeResize="0"/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>
            <a:xfrm>
              <a:off x="6766415" y="5799995"/>
              <a:ext cx="1954475" cy="1282047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9258300</xdr:colOff>
      <xdr:row>4</xdr:row>
      <xdr:rowOff>104775</xdr:rowOff>
    </xdr:from>
    <xdr:ext cx="3619500" cy="1257300"/>
    <xdr:pic>
      <xdr:nvPicPr>
        <xdr:cNvPr id="12" name="image1.png">
          <a:extLst>
            <a:ext uri="{FF2B5EF4-FFF2-40B4-BE49-F238E27FC236}">
              <a16:creationId xmlns:a16="http://schemas.microsoft.com/office/drawing/2014/main" id="{18EF6178-8C0B-48BF-A63A-44A1AC50A5C4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9258300" y="1156335"/>
          <a:ext cx="3619500" cy="12573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9184820</xdr:colOff>
      <xdr:row>22</xdr:row>
      <xdr:rowOff>107495</xdr:rowOff>
    </xdr:from>
    <xdr:ext cx="1450521" cy="610962"/>
    <xdr:pic>
      <xdr:nvPicPr>
        <xdr:cNvPr id="13" name="image2.png">
          <a:extLst>
            <a:ext uri="{FF2B5EF4-FFF2-40B4-BE49-F238E27FC236}">
              <a16:creationId xmlns:a16="http://schemas.microsoft.com/office/drawing/2014/main" id="{8E6C4408-0155-4E88-B9D6-DC56F47AD94B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9184820" y="5517695"/>
          <a:ext cx="1450521" cy="610962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10918371</xdr:colOff>
      <xdr:row>22</xdr:row>
      <xdr:rowOff>130628</xdr:rowOff>
    </xdr:from>
    <xdr:to>
      <xdr:col>0</xdr:col>
      <xdr:colOff>12852970</xdr:colOff>
      <xdr:row>27</xdr:row>
      <xdr:rowOff>63404</xdr:rowOff>
    </xdr:to>
    <xdr:pic>
      <xdr:nvPicPr>
        <xdr:cNvPr id="14" name="Gráfico 1">
          <a:extLst>
            <a:ext uri="{FF2B5EF4-FFF2-40B4-BE49-F238E27FC236}">
              <a16:creationId xmlns:a16="http://schemas.microsoft.com/office/drawing/2014/main" id="{803E5CEB-472B-4CF7-A569-308B147398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10918371" y="5606142"/>
          <a:ext cx="1934599" cy="749205"/>
        </a:xfrm>
        <a:prstGeom prst="rect">
          <a:avLst/>
        </a:prstGeom>
        <a:effectLst>
          <a:innerShdw blurRad="38100" dist="25400" dir="13500000">
            <a:prstClr val="black">
              <a:alpha val="67000"/>
            </a:prstClr>
          </a:innerShdw>
        </a:effec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4B124-7B8F-42CA-A0D9-F3E46C563289}">
  <dimension ref="A1:A1000"/>
  <sheetViews>
    <sheetView showGridLines="0" zoomScale="80" zoomScaleNormal="80" workbookViewId="0"/>
  </sheetViews>
  <sheetFormatPr defaultColWidth="14.44140625" defaultRowHeight="15" customHeight="1" x14ac:dyDescent="0.3"/>
  <cols>
    <col min="1" max="1" width="191.6640625" customWidth="1"/>
    <col min="2" max="26" width="8.6640625" customWidth="1"/>
  </cols>
  <sheetData>
    <row r="1" spans="1:1" ht="12.75" customHeight="1" x14ac:dyDescent="0.3">
      <c r="A1" t="s">
        <v>64</v>
      </c>
    </row>
    <row r="2" spans="1:1" ht="12.75" customHeight="1" x14ac:dyDescent="0.3"/>
    <row r="3" spans="1:1" ht="12.75" customHeight="1" x14ac:dyDescent="0.3">
      <c r="A3" s="150" t="s">
        <v>46</v>
      </c>
    </row>
    <row r="4" spans="1:1" ht="45" customHeight="1" x14ac:dyDescent="0.3">
      <c r="A4" s="151" t="s">
        <v>68</v>
      </c>
    </row>
    <row r="5" spans="1:1" ht="12.75" customHeight="1" x14ac:dyDescent="0.3">
      <c r="A5" s="152"/>
    </row>
    <row r="6" spans="1:1" ht="116.25" customHeight="1" x14ac:dyDescent="0.3"/>
    <row r="7" spans="1:1" ht="12.75" customHeight="1" x14ac:dyDescent="0.3">
      <c r="A7" s="153" t="s">
        <v>69</v>
      </c>
    </row>
    <row r="8" spans="1:1" ht="12.75" customHeight="1" x14ac:dyDescent="0.3"/>
    <row r="9" spans="1:1" ht="12.75" customHeight="1" x14ac:dyDescent="0.3">
      <c r="A9" s="154" t="s">
        <v>48</v>
      </c>
    </row>
    <row r="10" spans="1:1" ht="12.75" customHeight="1" x14ac:dyDescent="0.3"/>
    <row r="11" spans="1:1" ht="12.75" customHeight="1" x14ac:dyDescent="0.3">
      <c r="A11" s="153" t="s">
        <v>70</v>
      </c>
    </row>
    <row r="12" spans="1:1" ht="18" customHeight="1" x14ac:dyDescent="0.3">
      <c r="A12" s="154"/>
    </row>
    <row r="13" spans="1:1" ht="12.75" customHeight="1" x14ac:dyDescent="0.3">
      <c r="A13" s="153" t="s">
        <v>71</v>
      </c>
    </row>
    <row r="14" spans="1:1" ht="12.75" customHeight="1" x14ac:dyDescent="0.3"/>
    <row r="15" spans="1:1" ht="12.75" customHeight="1" x14ac:dyDescent="0.3"/>
    <row r="16" spans="1:1" ht="12.75" customHeight="1" x14ac:dyDescent="0.3"/>
    <row r="17" spans="1:1" ht="12.75" customHeight="1" x14ac:dyDescent="0.3"/>
    <row r="18" spans="1:1" ht="12.75" customHeight="1" x14ac:dyDescent="0.3">
      <c r="A18" s="74" t="s">
        <v>99</v>
      </c>
    </row>
    <row r="19" spans="1:1" ht="12.75" customHeight="1" x14ac:dyDescent="0.3">
      <c r="A19" s="155" t="s">
        <v>47</v>
      </c>
    </row>
    <row r="20" spans="1:1" ht="12.75" customHeight="1" x14ac:dyDescent="0.3"/>
    <row r="21" spans="1:1" ht="12.75" customHeight="1" x14ac:dyDescent="0.3"/>
    <row r="22" spans="1:1" ht="20.399999999999999" customHeight="1" x14ac:dyDescent="0.3">
      <c r="A22" s="156" t="s">
        <v>100</v>
      </c>
    </row>
    <row r="23" spans="1:1" ht="12.75" customHeight="1" x14ac:dyDescent="0.3">
      <c r="A23" s="21" t="s">
        <v>72</v>
      </c>
    </row>
    <row r="24" spans="1:1" ht="12.75" customHeight="1" x14ac:dyDescent="0.3"/>
    <row r="25" spans="1:1" ht="12.75" customHeight="1" x14ac:dyDescent="0.3"/>
    <row r="26" spans="1:1" ht="12.75" customHeight="1" x14ac:dyDescent="0.3"/>
    <row r="27" spans="1:1" ht="12.75" customHeight="1" x14ac:dyDescent="0.3"/>
    <row r="28" spans="1:1" ht="12.75" customHeight="1" x14ac:dyDescent="0.3"/>
    <row r="29" spans="1:1" ht="12.75" customHeight="1" x14ac:dyDescent="0.3"/>
    <row r="30" spans="1:1" ht="12.75" customHeight="1" x14ac:dyDescent="0.3"/>
    <row r="31" spans="1:1" ht="12.75" customHeight="1" x14ac:dyDescent="0.3">
      <c r="A31" s="157"/>
    </row>
    <row r="32" spans="1:1" ht="12.75" customHeight="1" x14ac:dyDescent="0.3">
      <c r="A32" s="158"/>
    </row>
    <row r="33" spans="1:1" ht="12.75" customHeight="1" x14ac:dyDescent="0.3">
      <c r="A33" s="158"/>
    </row>
    <row r="34" spans="1:1" ht="12.75" customHeight="1" x14ac:dyDescent="0.3">
      <c r="A34" s="159"/>
    </row>
    <row r="35" spans="1:1" ht="12.75" customHeight="1" x14ac:dyDescent="0.3">
      <c r="A35" s="159"/>
    </row>
    <row r="36" spans="1:1" ht="12.75" customHeight="1" x14ac:dyDescent="0.3">
      <c r="A36" s="160"/>
    </row>
    <row r="37" spans="1:1" ht="12.75" customHeight="1" x14ac:dyDescent="0.3"/>
    <row r="38" spans="1:1" ht="12.75" customHeight="1" x14ac:dyDescent="0.3"/>
    <row r="39" spans="1:1" ht="12.75" customHeight="1" x14ac:dyDescent="0.3"/>
    <row r="40" spans="1:1" ht="12.75" customHeight="1" x14ac:dyDescent="0.3"/>
    <row r="41" spans="1:1" ht="12.75" customHeight="1" x14ac:dyDescent="0.3"/>
    <row r="42" spans="1:1" ht="12.75" customHeight="1" x14ac:dyDescent="0.3"/>
    <row r="43" spans="1:1" ht="12.75" customHeight="1" x14ac:dyDescent="0.3"/>
    <row r="44" spans="1:1" ht="12.75" customHeight="1" x14ac:dyDescent="0.3"/>
    <row r="45" spans="1:1" ht="12.75" customHeight="1" x14ac:dyDescent="0.3"/>
    <row r="46" spans="1:1" ht="12.75" customHeight="1" x14ac:dyDescent="0.3"/>
    <row r="47" spans="1:1" ht="12.75" customHeight="1" x14ac:dyDescent="0.3"/>
    <row r="48" spans="1:1" ht="12.75" customHeight="1" x14ac:dyDescent="0.3"/>
    <row r="49" customFormat="1" ht="12.75" customHeight="1" x14ac:dyDescent="0.3"/>
    <row r="50" customFormat="1" ht="12.75" customHeight="1" x14ac:dyDescent="0.3"/>
    <row r="51" customFormat="1" ht="12.75" customHeight="1" x14ac:dyDescent="0.3"/>
    <row r="52" customFormat="1" ht="12.75" customHeight="1" x14ac:dyDescent="0.3"/>
    <row r="53" customFormat="1" ht="12.75" customHeight="1" x14ac:dyDescent="0.3"/>
    <row r="54" customFormat="1" ht="12.75" customHeight="1" x14ac:dyDescent="0.3"/>
    <row r="55" customFormat="1" ht="12.75" customHeight="1" x14ac:dyDescent="0.3"/>
    <row r="56" customFormat="1" ht="12.75" customHeight="1" x14ac:dyDescent="0.3"/>
    <row r="57" customFormat="1" ht="12.75" customHeight="1" x14ac:dyDescent="0.3"/>
    <row r="58" customFormat="1" ht="12.75" customHeight="1" x14ac:dyDescent="0.3"/>
    <row r="59" customFormat="1" ht="12.75" customHeight="1" x14ac:dyDescent="0.3"/>
    <row r="60" customFormat="1" ht="12.75" customHeight="1" x14ac:dyDescent="0.3"/>
    <row r="61" customFormat="1" ht="12.75" customHeight="1" x14ac:dyDescent="0.3"/>
    <row r="62" customFormat="1" ht="12.75" customHeight="1" x14ac:dyDescent="0.3"/>
    <row r="63" customFormat="1" ht="12.75" customHeight="1" x14ac:dyDescent="0.3"/>
    <row r="64" customFormat="1" ht="12.75" customHeight="1" x14ac:dyDescent="0.3"/>
    <row r="65" customFormat="1" ht="12.75" customHeight="1" x14ac:dyDescent="0.3"/>
    <row r="66" customFormat="1" ht="12.75" customHeight="1" x14ac:dyDescent="0.3"/>
    <row r="67" customFormat="1" ht="12.75" customHeight="1" x14ac:dyDescent="0.3"/>
    <row r="68" customFormat="1" ht="12.75" customHeight="1" x14ac:dyDescent="0.3"/>
    <row r="69" customFormat="1" ht="12.75" customHeight="1" x14ac:dyDescent="0.3"/>
    <row r="70" customFormat="1" ht="12.75" customHeight="1" x14ac:dyDescent="0.3"/>
    <row r="71" customFormat="1" ht="12.75" customHeight="1" x14ac:dyDescent="0.3"/>
    <row r="72" customFormat="1" ht="12.75" customHeight="1" x14ac:dyDescent="0.3"/>
    <row r="73" customFormat="1" ht="12.75" customHeight="1" x14ac:dyDescent="0.3"/>
    <row r="74" customFormat="1" ht="12.75" customHeight="1" x14ac:dyDescent="0.3"/>
    <row r="75" customFormat="1" ht="12.75" customHeight="1" x14ac:dyDescent="0.3"/>
    <row r="76" customFormat="1" ht="12.75" customHeight="1" x14ac:dyDescent="0.3"/>
    <row r="77" customFormat="1" ht="12.75" customHeight="1" x14ac:dyDescent="0.3"/>
    <row r="78" customFormat="1" ht="12.75" customHeight="1" x14ac:dyDescent="0.3"/>
    <row r="79" customFormat="1" ht="12.75" customHeight="1" x14ac:dyDescent="0.3"/>
    <row r="80" customFormat="1" ht="12.75" customHeight="1" x14ac:dyDescent="0.3"/>
    <row r="81" customFormat="1" ht="12.75" customHeight="1" x14ac:dyDescent="0.3"/>
    <row r="82" customFormat="1" ht="12.75" customHeight="1" x14ac:dyDescent="0.3"/>
    <row r="83" customFormat="1" ht="12.75" customHeight="1" x14ac:dyDescent="0.3"/>
    <row r="84" customFormat="1" ht="12.75" customHeight="1" x14ac:dyDescent="0.3"/>
    <row r="85" customFormat="1" ht="12.75" customHeight="1" x14ac:dyDescent="0.3"/>
    <row r="86" customFormat="1" ht="12.75" customHeight="1" x14ac:dyDescent="0.3"/>
    <row r="87" customFormat="1" ht="12.75" customHeight="1" x14ac:dyDescent="0.3"/>
    <row r="88" customFormat="1" ht="12.75" customHeight="1" x14ac:dyDescent="0.3"/>
    <row r="89" customFormat="1" ht="12.75" customHeight="1" x14ac:dyDescent="0.3"/>
    <row r="90" customFormat="1" ht="12.75" customHeight="1" x14ac:dyDescent="0.3"/>
    <row r="91" customFormat="1" ht="12.75" customHeight="1" x14ac:dyDescent="0.3"/>
    <row r="92" customFormat="1" ht="12.75" customHeight="1" x14ac:dyDescent="0.3"/>
    <row r="93" customFormat="1" ht="12.75" customHeight="1" x14ac:dyDescent="0.3"/>
    <row r="94" customFormat="1" ht="12.75" customHeight="1" x14ac:dyDescent="0.3"/>
    <row r="95" customFormat="1" ht="12.75" customHeight="1" x14ac:dyDescent="0.3"/>
    <row r="96" customFormat="1" ht="12.75" customHeight="1" x14ac:dyDescent="0.3"/>
    <row r="97" customFormat="1" ht="12.75" customHeight="1" x14ac:dyDescent="0.3"/>
    <row r="98" customFormat="1" ht="12.75" customHeight="1" x14ac:dyDescent="0.3"/>
    <row r="99" customFormat="1" ht="12.75" customHeight="1" x14ac:dyDescent="0.3"/>
    <row r="100" customFormat="1" ht="12.75" customHeight="1" x14ac:dyDescent="0.3"/>
    <row r="101" customFormat="1" ht="12.75" customHeight="1" x14ac:dyDescent="0.3"/>
    <row r="102" customFormat="1" ht="12.75" customHeight="1" x14ac:dyDescent="0.3"/>
    <row r="103" customFormat="1" ht="12.75" customHeight="1" x14ac:dyDescent="0.3"/>
    <row r="104" customFormat="1" ht="12.75" customHeight="1" x14ac:dyDescent="0.3"/>
    <row r="105" customFormat="1" ht="12.75" customHeight="1" x14ac:dyDescent="0.3"/>
    <row r="106" customFormat="1" ht="12.75" customHeight="1" x14ac:dyDescent="0.3"/>
    <row r="107" customFormat="1" ht="12.75" customHeight="1" x14ac:dyDescent="0.3"/>
    <row r="108" customFormat="1" ht="12.75" customHeight="1" x14ac:dyDescent="0.3"/>
    <row r="109" customFormat="1" ht="12.75" customHeight="1" x14ac:dyDescent="0.3"/>
    <row r="110" customFormat="1" ht="12.75" customHeight="1" x14ac:dyDescent="0.3"/>
    <row r="111" customFormat="1" ht="12.75" customHeight="1" x14ac:dyDescent="0.3"/>
    <row r="112" customFormat="1" ht="12.75" customHeight="1" x14ac:dyDescent="0.3"/>
    <row r="113" customFormat="1" ht="12.75" customHeight="1" x14ac:dyDescent="0.3"/>
    <row r="114" customFormat="1" ht="12.75" customHeight="1" x14ac:dyDescent="0.3"/>
    <row r="115" customFormat="1" ht="12.75" customHeight="1" x14ac:dyDescent="0.3"/>
    <row r="116" customFormat="1" ht="12.75" customHeight="1" x14ac:dyDescent="0.3"/>
    <row r="117" customFormat="1" ht="12.75" customHeight="1" x14ac:dyDescent="0.3"/>
    <row r="118" customFormat="1" ht="12.75" customHeight="1" x14ac:dyDescent="0.3"/>
    <row r="119" customFormat="1" ht="12.75" customHeight="1" x14ac:dyDescent="0.3"/>
    <row r="120" customFormat="1" ht="12.75" customHeight="1" x14ac:dyDescent="0.3"/>
    <row r="121" customFormat="1" ht="12.75" customHeight="1" x14ac:dyDescent="0.3"/>
    <row r="122" customFormat="1" ht="12.75" customHeight="1" x14ac:dyDescent="0.3"/>
    <row r="123" customFormat="1" ht="12.75" customHeight="1" x14ac:dyDescent="0.3"/>
    <row r="124" customFormat="1" ht="12.75" customHeight="1" x14ac:dyDescent="0.3"/>
    <row r="125" customFormat="1" ht="12.75" customHeight="1" x14ac:dyDescent="0.3"/>
    <row r="126" customFormat="1" ht="12.75" customHeight="1" x14ac:dyDescent="0.3"/>
    <row r="127" customFormat="1" ht="12.75" customHeight="1" x14ac:dyDescent="0.3"/>
    <row r="128" customFormat="1" ht="12.75" customHeight="1" x14ac:dyDescent="0.3"/>
    <row r="129" customFormat="1" ht="12.75" customHeight="1" x14ac:dyDescent="0.3"/>
    <row r="130" customFormat="1" ht="12.75" customHeight="1" x14ac:dyDescent="0.3"/>
    <row r="131" customFormat="1" ht="12.75" customHeight="1" x14ac:dyDescent="0.3"/>
    <row r="132" customFormat="1" ht="12.75" customHeight="1" x14ac:dyDescent="0.3"/>
    <row r="133" customFormat="1" ht="12.75" customHeight="1" x14ac:dyDescent="0.3"/>
    <row r="134" customFormat="1" ht="12.75" customHeight="1" x14ac:dyDescent="0.3"/>
    <row r="135" customFormat="1" ht="12.75" customHeight="1" x14ac:dyDescent="0.3"/>
    <row r="136" customFormat="1" ht="12.75" customHeight="1" x14ac:dyDescent="0.3"/>
    <row r="137" customFormat="1" ht="12.75" customHeight="1" x14ac:dyDescent="0.3"/>
    <row r="138" customFormat="1" ht="12.75" customHeight="1" x14ac:dyDescent="0.3"/>
    <row r="139" customFormat="1" ht="12.75" customHeight="1" x14ac:dyDescent="0.3"/>
    <row r="140" customFormat="1" ht="12.75" customHeight="1" x14ac:dyDescent="0.3"/>
    <row r="141" customFormat="1" ht="12.75" customHeight="1" x14ac:dyDescent="0.3"/>
    <row r="142" customFormat="1" ht="12.75" customHeight="1" x14ac:dyDescent="0.3"/>
    <row r="143" customFormat="1" ht="12.75" customHeight="1" x14ac:dyDescent="0.3"/>
    <row r="144" customFormat="1" ht="12.75" customHeight="1" x14ac:dyDescent="0.3"/>
    <row r="145" customFormat="1" ht="12.75" customHeight="1" x14ac:dyDescent="0.3"/>
    <row r="146" customFormat="1" ht="12.75" customHeight="1" x14ac:dyDescent="0.3"/>
    <row r="147" customFormat="1" ht="12.75" customHeight="1" x14ac:dyDescent="0.3"/>
    <row r="148" customFormat="1" ht="12.75" customHeight="1" x14ac:dyDescent="0.3"/>
    <row r="149" customFormat="1" ht="12.75" customHeight="1" x14ac:dyDescent="0.3"/>
    <row r="150" customFormat="1" ht="12.75" customHeight="1" x14ac:dyDescent="0.3"/>
    <row r="151" customFormat="1" ht="12.75" customHeight="1" x14ac:dyDescent="0.3"/>
    <row r="152" customFormat="1" ht="12.75" customHeight="1" x14ac:dyDescent="0.3"/>
    <row r="153" customFormat="1" ht="12.75" customHeight="1" x14ac:dyDescent="0.3"/>
    <row r="154" customFormat="1" ht="12.75" customHeight="1" x14ac:dyDescent="0.3"/>
    <row r="155" customFormat="1" ht="12.75" customHeight="1" x14ac:dyDescent="0.3"/>
    <row r="156" customFormat="1" ht="12.75" customHeight="1" x14ac:dyDescent="0.3"/>
    <row r="157" customFormat="1" ht="12.75" customHeight="1" x14ac:dyDescent="0.3"/>
    <row r="158" customFormat="1" ht="12.75" customHeight="1" x14ac:dyDescent="0.3"/>
    <row r="159" customFormat="1" ht="12.75" customHeight="1" x14ac:dyDescent="0.3"/>
    <row r="160" customFormat="1" ht="12.75" customHeight="1" x14ac:dyDescent="0.3"/>
    <row r="161" customFormat="1" ht="12.75" customHeight="1" x14ac:dyDescent="0.3"/>
    <row r="162" customFormat="1" ht="12.75" customHeight="1" x14ac:dyDescent="0.3"/>
    <row r="163" customFormat="1" ht="12.75" customHeight="1" x14ac:dyDescent="0.3"/>
    <row r="164" customFormat="1" ht="12.75" customHeight="1" x14ac:dyDescent="0.3"/>
    <row r="165" customFormat="1" ht="12.75" customHeight="1" x14ac:dyDescent="0.3"/>
    <row r="166" customFormat="1" ht="12.75" customHeight="1" x14ac:dyDescent="0.3"/>
    <row r="167" customFormat="1" ht="12.75" customHeight="1" x14ac:dyDescent="0.3"/>
    <row r="168" customFormat="1" ht="12.75" customHeight="1" x14ac:dyDescent="0.3"/>
    <row r="169" customFormat="1" ht="12.75" customHeight="1" x14ac:dyDescent="0.3"/>
    <row r="170" customFormat="1" ht="12.75" customHeight="1" x14ac:dyDescent="0.3"/>
    <row r="171" customFormat="1" ht="12.75" customHeight="1" x14ac:dyDescent="0.3"/>
    <row r="172" customFormat="1" ht="12.75" customHeight="1" x14ac:dyDescent="0.3"/>
    <row r="173" customFormat="1" ht="12.75" customHeight="1" x14ac:dyDescent="0.3"/>
    <row r="174" customFormat="1" ht="12.75" customHeight="1" x14ac:dyDescent="0.3"/>
    <row r="175" customFormat="1" ht="12.75" customHeight="1" x14ac:dyDescent="0.3"/>
    <row r="176" customFormat="1" ht="12.75" customHeight="1" x14ac:dyDescent="0.3"/>
    <row r="177" customFormat="1" ht="12.75" customHeight="1" x14ac:dyDescent="0.3"/>
    <row r="178" customFormat="1" ht="12.75" customHeight="1" x14ac:dyDescent="0.3"/>
    <row r="179" customFormat="1" ht="12.75" customHeight="1" x14ac:dyDescent="0.3"/>
    <row r="180" customFormat="1" ht="12.75" customHeight="1" x14ac:dyDescent="0.3"/>
    <row r="181" customFormat="1" ht="12.75" customHeight="1" x14ac:dyDescent="0.3"/>
    <row r="182" customFormat="1" ht="12.75" customHeight="1" x14ac:dyDescent="0.3"/>
    <row r="183" customFormat="1" ht="12.75" customHeight="1" x14ac:dyDescent="0.3"/>
    <row r="184" customFormat="1" ht="12.75" customHeight="1" x14ac:dyDescent="0.3"/>
    <row r="185" customFormat="1" ht="12.75" customHeight="1" x14ac:dyDescent="0.3"/>
    <row r="186" customFormat="1" ht="12.75" customHeight="1" x14ac:dyDescent="0.3"/>
    <row r="187" customFormat="1" ht="12.75" customHeight="1" x14ac:dyDescent="0.3"/>
    <row r="188" customFormat="1" ht="12.75" customHeight="1" x14ac:dyDescent="0.3"/>
    <row r="189" customFormat="1" ht="12.75" customHeight="1" x14ac:dyDescent="0.3"/>
    <row r="190" customFormat="1" ht="12.75" customHeight="1" x14ac:dyDescent="0.3"/>
    <row r="191" customFormat="1" ht="12.75" customHeight="1" x14ac:dyDescent="0.3"/>
    <row r="192" customFormat="1" ht="12.75" customHeight="1" x14ac:dyDescent="0.3"/>
    <row r="193" customFormat="1" ht="12.75" customHeight="1" x14ac:dyDescent="0.3"/>
    <row r="194" customFormat="1" ht="12.75" customHeight="1" x14ac:dyDescent="0.3"/>
    <row r="195" customFormat="1" ht="12.75" customHeight="1" x14ac:dyDescent="0.3"/>
    <row r="196" customFormat="1" ht="12.75" customHeight="1" x14ac:dyDescent="0.3"/>
    <row r="197" customFormat="1" ht="12.75" customHeight="1" x14ac:dyDescent="0.3"/>
    <row r="198" customFormat="1" ht="12.75" customHeight="1" x14ac:dyDescent="0.3"/>
    <row r="199" customFormat="1" ht="12.75" customHeight="1" x14ac:dyDescent="0.3"/>
    <row r="200" customFormat="1" ht="12.75" customHeight="1" x14ac:dyDescent="0.3"/>
    <row r="201" customFormat="1" ht="12.75" customHeight="1" x14ac:dyDescent="0.3"/>
    <row r="202" customFormat="1" ht="12.75" customHeight="1" x14ac:dyDescent="0.3"/>
    <row r="203" customFormat="1" ht="12.75" customHeight="1" x14ac:dyDescent="0.3"/>
    <row r="204" customFormat="1" ht="12.75" customHeight="1" x14ac:dyDescent="0.3"/>
    <row r="205" customFormat="1" ht="12.75" customHeight="1" x14ac:dyDescent="0.3"/>
    <row r="206" customFormat="1" ht="12.75" customHeight="1" x14ac:dyDescent="0.3"/>
    <row r="207" customFormat="1" ht="12.75" customHeight="1" x14ac:dyDescent="0.3"/>
    <row r="208" customFormat="1" ht="12.75" customHeight="1" x14ac:dyDescent="0.3"/>
    <row r="209" customFormat="1" ht="12.75" customHeight="1" x14ac:dyDescent="0.3"/>
    <row r="210" customFormat="1" ht="12.75" customHeight="1" x14ac:dyDescent="0.3"/>
    <row r="211" customFormat="1" ht="12.75" customHeight="1" x14ac:dyDescent="0.3"/>
    <row r="212" customFormat="1" ht="12.75" customHeight="1" x14ac:dyDescent="0.3"/>
    <row r="213" customFormat="1" ht="12.75" customHeight="1" x14ac:dyDescent="0.3"/>
    <row r="214" customFormat="1" ht="12.75" customHeight="1" x14ac:dyDescent="0.3"/>
    <row r="215" customFormat="1" ht="12.75" customHeight="1" x14ac:dyDescent="0.3"/>
    <row r="216" customFormat="1" ht="12.75" customHeight="1" x14ac:dyDescent="0.3"/>
    <row r="217" customFormat="1" ht="12.75" customHeight="1" x14ac:dyDescent="0.3"/>
    <row r="218" customFormat="1" ht="12.75" customHeight="1" x14ac:dyDescent="0.3"/>
    <row r="219" customFormat="1" ht="12.75" customHeight="1" x14ac:dyDescent="0.3"/>
    <row r="220" customFormat="1" ht="12.75" customHeight="1" x14ac:dyDescent="0.3"/>
    <row r="221" customFormat="1" ht="12.75" customHeight="1" x14ac:dyDescent="0.3"/>
    <row r="222" customFormat="1" ht="12.75" customHeight="1" x14ac:dyDescent="0.3"/>
    <row r="223" customFormat="1" ht="12.75" customHeight="1" x14ac:dyDescent="0.3"/>
    <row r="224" customFormat="1" ht="12.75" customHeight="1" x14ac:dyDescent="0.3"/>
    <row r="225" customFormat="1" ht="12.75" customHeight="1" x14ac:dyDescent="0.3"/>
    <row r="226" customFormat="1" ht="12.75" customHeight="1" x14ac:dyDescent="0.3"/>
    <row r="227" customFormat="1" ht="12.75" customHeight="1" x14ac:dyDescent="0.3"/>
    <row r="228" customFormat="1" ht="12.75" customHeight="1" x14ac:dyDescent="0.3"/>
    <row r="229" customFormat="1" ht="12.75" customHeight="1" x14ac:dyDescent="0.3"/>
    <row r="230" customFormat="1" ht="12.75" customHeight="1" x14ac:dyDescent="0.3"/>
    <row r="231" customFormat="1" ht="12.75" customHeight="1" x14ac:dyDescent="0.3"/>
    <row r="232" customFormat="1" ht="12.75" customHeight="1" x14ac:dyDescent="0.3"/>
    <row r="233" customFormat="1" ht="12.75" customHeight="1" x14ac:dyDescent="0.3"/>
    <row r="234" customFormat="1" ht="12.75" customHeight="1" x14ac:dyDescent="0.3"/>
    <row r="235" customFormat="1" ht="12.75" customHeight="1" x14ac:dyDescent="0.3"/>
    <row r="236" customFormat="1" ht="12.75" customHeight="1" x14ac:dyDescent="0.3"/>
    <row r="237" customFormat="1" ht="12.75" customHeight="1" x14ac:dyDescent="0.3"/>
    <row r="238" customFormat="1" ht="12.75" customHeight="1" x14ac:dyDescent="0.3"/>
    <row r="239" customFormat="1" ht="12.75" customHeight="1" x14ac:dyDescent="0.3"/>
    <row r="240" customFormat="1" ht="12.75" customHeight="1" x14ac:dyDescent="0.3"/>
    <row r="241" customFormat="1" ht="12.75" customHeight="1" x14ac:dyDescent="0.3"/>
    <row r="242" customFormat="1" ht="12.75" customHeight="1" x14ac:dyDescent="0.3"/>
    <row r="243" customFormat="1" ht="12.75" customHeight="1" x14ac:dyDescent="0.3"/>
    <row r="244" customFormat="1" ht="12.75" customHeight="1" x14ac:dyDescent="0.3"/>
    <row r="245" customFormat="1" ht="12.75" customHeight="1" x14ac:dyDescent="0.3"/>
    <row r="246" customFormat="1" ht="12.75" customHeight="1" x14ac:dyDescent="0.3"/>
    <row r="247" customFormat="1" ht="12.75" customHeight="1" x14ac:dyDescent="0.3"/>
    <row r="248" customFormat="1" ht="12.75" customHeight="1" x14ac:dyDescent="0.3"/>
    <row r="249" customFormat="1" ht="12.75" customHeight="1" x14ac:dyDescent="0.3"/>
    <row r="250" customFormat="1" ht="12.75" customHeight="1" x14ac:dyDescent="0.3"/>
    <row r="251" customFormat="1" ht="12.75" customHeight="1" x14ac:dyDescent="0.3"/>
    <row r="252" customFormat="1" ht="12.75" customHeight="1" x14ac:dyDescent="0.3"/>
    <row r="253" customFormat="1" ht="12.75" customHeight="1" x14ac:dyDescent="0.3"/>
    <row r="254" customFormat="1" ht="12.75" customHeight="1" x14ac:dyDescent="0.3"/>
    <row r="255" customFormat="1" ht="12.75" customHeight="1" x14ac:dyDescent="0.3"/>
    <row r="256" customFormat="1" ht="12.75" customHeight="1" x14ac:dyDescent="0.3"/>
    <row r="257" customFormat="1" ht="12.75" customHeight="1" x14ac:dyDescent="0.3"/>
    <row r="258" customFormat="1" ht="12.75" customHeight="1" x14ac:dyDescent="0.3"/>
    <row r="259" customFormat="1" ht="12.75" customHeight="1" x14ac:dyDescent="0.3"/>
    <row r="260" customFormat="1" ht="12.75" customHeight="1" x14ac:dyDescent="0.3"/>
    <row r="261" customFormat="1" ht="12.75" customHeight="1" x14ac:dyDescent="0.3"/>
    <row r="262" customFormat="1" ht="12.75" customHeight="1" x14ac:dyDescent="0.3"/>
    <row r="263" customFormat="1" ht="12.75" customHeight="1" x14ac:dyDescent="0.3"/>
    <row r="264" customFormat="1" ht="12.75" customHeight="1" x14ac:dyDescent="0.3"/>
    <row r="265" customFormat="1" ht="12.75" customHeight="1" x14ac:dyDescent="0.3"/>
    <row r="266" customFormat="1" ht="12.75" customHeight="1" x14ac:dyDescent="0.3"/>
    <row r="267" customFormat="1" ht="12.75" customHeight="1" x14ac:dyDescent="0.3"/>
    <row r="268" customFormat="1" ht="12.75" customHeight="1" x14ac:dyDescent="0.3"/>
    <row r="269" customFormat="1" ht="12.75" customHeight="1" x14ac:dyDescent="0.3"/>
    <row r="270" customFormat="1" ht="12.75" customHeight="1" x14ac:dyDescent="0.3"/>
    <row r="271" customFormat="1" ht="12.75" customHeight="1" x14ac:dyDescent="0.3"/>
    <row r="272" customFormat="1" ht="12.75" customHeight="1" x14ac:dyDescent="0.3"/>
    <row r="273" customFormat="1" ht="12.75" customHeight="1" x14ac:dyDescent="0.3"/>
    <row r="274" customFormat="1" ht="12.75" customHeight="1" x14ac:dyDescent="0.3"/>
    <row r="275" customFormat="1" ht="12.75" customHeight="1" x14ac:dyDescent="0.3"/>
    <row r="276" customFormat="1" ht="12.75" customHeight="1" x14ac:dyDescent="0.3"/>
    <row r="277" customFormat="1" ht="12.75" customHeight="1" x14ac:dyDescent="0.3"/>
    <row r="278" customFormat="1" ht="12.75" customHeight="1" x14ac:dyDescent="0.3"/>
    <row r="279" customFormat="1" ht="12.75" customHeight="1" x14ac:dyDescent="0.3"/>
    <row r="280" customFormat="1" ht="12.75" customHeight="1" x14ac:dyDescent="0.3"/>
    <row r="281" customFormat="1" ht="12.75" customHeight="1" x14ac:dyDescent="0.3"/>
    <row r="282" customFormat="1" ht="12.75" customHeight="1" x14ac:dyDescent="0.3"/>
    <row r="283" customFormat="1" ht="12.75" customHeight="1" x14ac:dyDescent="0.3"/>
    <row r="284" customFormat="1" ht="12.75" customHeight="1" x14ac:dyDescent="0.3"/>
    <row r="285" customFormat="1" ht="12.75" customHeight="1" x14ac:dyDescent="0.3"/>
    <row r="286" customFormat="1" ht="12.75" customHeight="1" x14ac:dyDescent="0.3"/>
    <row r="287" customFormat="1" ht="12.75" customHeight="1" x14ac:dyDescent="0.3"/>
    <row r="288" customFormat="1" ht="12.75" customHeight="1" x14ac:dyDescent="0.3"/>
    <row r="289" customFormat="1" ht="12.75" customHeight="1" x14ac:dyDescent="0.3"/>
    <row r="290" customFormat="1" ht="12.75" customHeight="1" x14ac:dyDescent="0.3"/>
    <row r="291" customFormat="1" ht="12.75" customHeight="1" x14ac:dyDescent="0.3"/>
    <row r="292" customFormat="1" ht="12.75" customHeight="1" x14ac:dyDescent="0.3"/>
    <row r="293" customFormat="1" ht="12.75" customHeight="1" x14ac:dyDescent="0.3"/>
    <row r="294" customFormat="1" ht="12.75" customHeight="1" x14ac:dyDescent="0.3"/>
    <row r="295" customFormat="1" ht="12.75" customHeight="1" x14ac:dyDescent="0.3"/>
    <row r="296" customFormat="1" ht="12.75" customHeight="1" x14ac:dyDescent="0.3"/>
    <row r="297" customFormat="1" ht="12.75" customHeight="1" x14ac:dyDescent="0.3"/>
    <row r="298" customFormat="1" ht="12.75" customHeight="1" x14ac:dyDescent="0.3"/>
    <row r="299" customFormat="1" ht="12.75" customHeight="1" x14ac:dyDescent="0.3"/>
    <row r="300" customFormat="1" ht="12.75" customHeight="1" x14ac:dyDescent="0.3"/>
    <row r="301" customFormat="1" ht="12.75" customHeight="1" x14ac:dyDescent="0.3"/>
    <row r="302" customFormat="1" ht="12.75" customHeight="1" x14ac:dyDescent="0.3"/>
    <row r="303" customFormat="1" ht="12.75" customHeight="1" x14ac:dyDescent="0.3"/>
    <row r="304" customFormat="1" ht="12.75" customHeight="1" x14ac:dyDescent="0.3"/>
    <row r="305" customFormat="1" ht="12.75" customHeight="1" x14ac:dyDescent="0.3"/>
    <row r="306" customFormat="1" ht="12.75" customHeight="1" x14ac:dyDescent="0.3"/>
    <row r="307" customFormat="1" ht="12.75" customHeight="1" x14ac:dyDescent="0.3"/>
    <row r="308" customFormat="1" ht="12.75" customHeight="1" x14ac:dyDescent="0.3"/>
    <row r="309" customFormat="1" ht="12.75" customHeight="1" x14ac:dyDescent="0.3"/>
    <row r="310" customFormat="1" ht="12.75" customHeight="1" x14ac:dyDescent="0.3"/>
    <row r="311" customFormat="1" ht="12.75" customHeight="1" x14ac:dyDescent="0.3"/>
    <row r="312" customFormat="1" ht="12.75" customHeight="1" x14ac:dyDescent="0.3"/>
    <row r="313" customFormat="1" ht="12.75" customHeight="1" x14ac:dyDescent="0.3"/>
    <row r="314" customFormat="1" ht="12.75" customHeight="1" x14ac:dyDescent="0.3"/>
    <row r="315" customFormat="1" ht="12.75" customHeight="1" x14ac:dyDescent="0.3"/>
    <row r="316" customFormat="1" ht="12.75" customHeight="1" x14ac:dyDescent="0.3"/>
    <row r="317" customFormat="1" ht="12.75" customHeight="1" x14ac:dyDescent="0.3"/>
    <row r="318" customFormat="1" ht="12.75" customHeight="1" x14ac:dyDescent="0.3"/>
    <row r="319" customFormat="1" ht="12.75" customHeight="1" x14ac:dyDescent="0.3"/>
    <row r="320" customFormat="1" ht="12.75" customHeight="1" x14ac:dyDescent="0.3"/>
    <row r="321" customFormat="1" ht="12.75" customHeight="1" x14ac:dyDescent="0.3"/>
    <row r="322" customFormat="1" ht="12.75" customHeight="1" x14ac:dyDescent="0.3"/>
    <row r="323" customFormat="1" ht="12.75" customHeight="1" x14ac:dyDescent="0.3"/>
    <row r="324" customFormat="1" ht="12.75" customHeight="1" x14ac:dyDescent="0.3"/>
    <row r="325" customFormat="1" ht="12.75" customHeight="1" x14ac:dyDescent="0.3"/>
    <row r="326" customFormat="1" ht="12.75" customHeight="1" x14ac:dyDescent="0.3"/>
    <row r="327" customFormat="1" ht="12.75" customHeight="1" x14ac:dyDescent="0.3"/>
    <row r="328" customFormat="1" ht="12.75" customHeight="1" x14ac:dyDescent="0.3"/>
    <row r="329" customFormat="1" ht="12.75" customHeight="1" x14ac:dyDescent="0.3"/>
    <row r="330" customFormat="1" ht="12.75" customHeight="1" x14ac:dyDescent="0.3"/>
    <row r="331" customFormat="1" ht="12.75" customHeight="1" x14ac:dyDescent="0.3"/>
    <row r="332" customFormat="1" ht="12.75" customHeight="1" x14ac:dyDescent="0.3"/>
    <row r="333" customFormat="1" ht="12.75" customHeight="1" x14ac:dyDescent="0.3"/>
    <row r="334" customFormat="1" ht="12.75" customHeight="1" x14ac:dyDescent="0.3"/>
    <row r="335" customFormat="1" ht="12.75" customHeight="1" x14ac:dyDescent="0.3"/>
    <row r="336" customFormat="1" ht="12.75" customHeight="1" x14ac:dyDescent="0.3"/>
    <row r="337" customFormat="1" ht="12.75" customHeight="1" x14ac:dyDescent="0.3"/>
    <row r="338" customFormat="1" ht="12.75" customHeight="1" x14ac:dyDescent="0.3"/>
    <row r="339" customFormat="1" ht="12.75" customHeight="1" x14ac:dyDescent="0.3"/>
    <row r="340" customFormat="1" ht="12.75" customHeight="1" x14ac:dyDescent="0.3"/>
    <row r="341" customFormat="1" ht="12.75" customHeight="1" x14ac:dyDescent="0.3"/>
    <row r="342" customFormat="1" ht="12.75" customHeight="1" x14ac:dyDescent="0.3"/>
    <row r="343" customFormat="1" ht="12.75" customHeight="1" x14ac:dyDescent="0.3"/>
    <row r="344" customFormat="1" ht="12.75" customHeight="1" x14ac:dyDescent="0.3"/>
    <row r="345" customFormat="1" ht="12.75" customHeight="1" x14ac:dyDescent="0.3"/>
    <row r="346" customFormat="1" ht="12.75" customHeight="1" x14ac:dyDescent="0.3"/>
    <row r="347" customFormat="1" ht="12.75" customHeight="1" x14ac:dyDescent="0.3"/>
    <row r="348" customFormat="1" ht="12.75" customHeight="1" x14ac:dyDescent="0.3"/>
    <row r="349" customFormat="1" ht="12.75" customHeight="1" x14ac:dyDescent="0.3"/>
    <row r="350" customFormat="1" ht="12.75" customHeight="1" x14ac:dyDescent="0.3"/>
    <row r="351" customFormat="1" ht="12.75" customHeight="1" x14ac:dyDescent="0.3"/>
    <row r="352" customFormat="1" ht="12.75" customHeight="1" x14ac:dyDescent="0.3"/>
    <row r="353" customFormat="1" ht="12.75" customHeight="1" x14ac:dyDescent="0.3"/>
    <row r="354" customFormat="1" ht="12.75" customHeight="1" x14ac:dyDescent="0.3"/>
    <row r="355" customFormat="1" ht="12.75" customHeight="1" x14ac:dyDescent="0.3"/>
    <row r="356" customFormat="1" ht="12.75" customHeight="1" x14ac:dyDescent="0.3"/>
    <row r="357" customFormat="1" ht="12.75" customHeight="1" x14ac:dyDescent="0.3"/>
    <row r="358" customFormat="1" ht="12.75" customHeight="1" x14ac:dyDescent="0.3"/>
    <row r="359" customFormat="1" ht="12.75" customHeight="1" x14ac:dyDescent="0.3"/>
    <row r="360" customFormat="1" ht="12.75" customHeight="1" x14ac:dyDescent="0.3"/>
    <row r="361" customFormat="1" ht="12.75" customHeight="1" x14ac:dyDescent="0.3"/>
    <row r="362" customFormat="1" ht="12.75" customHeight="1" x14ac:dyDescent="0.3"/>
    <row r="363" customFormat="1" ht="12.75" customHeight="1" x14ac:dyDescent="0.3"/>
    <row r="364" customFormat="1" ht="12.75" customHeight="1" x14ac:dyDescent="0.3"/>
    <row r="365" customFormat="1" ht="12.75" customHeight="1" x14ac:dyDescent="0.3"/>
    <row r="366" customFormat="1" ht="12.75" customHeight="1" x14ac:dyDescent="0.3"/>
    <row r="367" customFormat="1" ht="12.75" customHeight="1" x14ac:dyDescent="0.3"/>
    <row r="368" customFormat="1" ht="12.75" customHeight="1" x14ac:dyDescent="0.3"/>
    <row r="369" customFormat="1" ht="12.75" customHeight="1" x14ac:dyDescent="0.3"/>
    <row r="370" customFormat="1" ht="12.75" customHeight="1" x14ac:dyDescent="0.3"/>
    <row r="371" customFormat="1" ht="12.75" customHeight="1" x14ac:dyDescent="0.3"/>
    <row r="372" customFormat="1" ht="12.75" customHeight="1" x14ac:dyDescent="0.3"/>
    <row r="373" customFormat="1" ht="12.75" customHeight="1" x14ac:dyDescent="0.3"/>
    <row r="374" customFormat="1" ht="12.75" customHeight="1" x14ac:dyDescent="0.3"/>
    <row r="375" customFormat="1" ht="12.75" customHeight="1" x14ac:dyDescent="0.3"/>
    <row r="376" customFormat="1" ht="12.75" customHeight="1" x14ac:dyDescent="0.3"/>
    <row r="377" customFormat="1" ht="12.75" customHeight="1" x14ac:dyDescent="0.3"/>
    <row r="378" customFormat="1" ht="12.75" customHeight="1" x14ac:dyDescent="0.3"/>
    <row r="379" customFormat="1" ht="12.75" customHeight="1" x14ac:dyDescent="0.3"/>
    <row r="380" customFormat="1" ht="12.75" customHeight="1" x14ac:dyDescent="0.3"/>
    <row r="381" customFormat="1" ht="12.75" customHeight="1" x14ac:dyDescent="0.3"/>
    <row r="382" customFormat="1" ht="12.75" customHeight="1" x14ac:dyDescent="0.3"/>
    <row r="383" customFormat="1" ht="12.75" customHeight="1" x14ac:dyDescent="0.3"/>
    <row r="384" customFormat="1" ht="12.75" customHeight="1" x14ac:dyDescent="0.3"/>
    <row r="385" customFormat="1" ht="12.75" customHeight="1" x14ac:dyDescent="0.3"/>
    <row r="386" customFormat="1" ht="12.75" customHeight="1" x14ac:dyDescent="0.3"/>
    <row r="387" customFormat="1" ht="12.75" customHeight="1" x14ac:dyDescent="0.3"/>
    <row r="388" customFormat="1" ht="12.75" customHeight="1" x14ac:dyDescent="0.3"/>
    <row r="389" customFormat="1" ht="12.75" customHeight="1" x14ac:dyDescent="0.3"/>
    <row r="390" customFormat="1" ht="12.75" customHeight="1" x14ac:dyDescent="0.3"/>
    <row r="391" customFormat="1" ht="12.75" customHeight="1" x14ac:dyDescent="0.3"/>
    <row r="392" customFormat="1" ht="12.75" customHeight="1" x14ac:dyDescent="0.3"/>
    <row r="393" customFormat="1" ht="12.75" customHeight="1" x14ac:dyDescent="0.3"/>
    <row r="394" customFormat="1" ht="12.75" customHeight="1" x14ac:dyDescent="0.3"/>
    <row r="395" customFormat="1" ht="12.75" customHeight="1" x14ac:dyDescent="0.3"/>
    <row r="396" customFormat="1" ht="12.75" customHeight="1" x14ac:dyDescent="0.3"/>
    <row r="397" customFormat="1" ht="12.75" customHeight="1" x14ac:dyDescent="0.3"/>
    <row r="398" customFormat="1" ht="12.75" customHeight="1" x14ac:dyDescent="0.3"/>
    <row r="399" customFormat="1" ht="12.75" customHeight="1" x14ac:dyDescent="0.3"/>
    <row r="400" customFormat="1" ht="12.75" customHeight="1" x14ac:dyDescent="0.3"/>
    <row r="401" customFormat="1" ht="12.75" customHeight="1" x14ac:dyDescent="0.3"/>
    <row r="402" customFormat="1" ht="12.75" customHeight="1" x14ac:dyDescent="0.3"/>
    <row r="403" customFormat="1" ht="12.75" customHeight="1" x14ac:dyDescent="0.3"/>
    <row r="404" customFormat="1" ht="12.75" customHeight="1" x14ac:dyDescent="0.3"/>
    <row r="405" customFormat="1" ht="12.75" customHeight="1" x14ac:dyDescent="0.3"/>
    <row r="406" customFormat="1" ht="12.75" customHeight="1" x14ac:dyDescent="0.3"/>
    <row r="407" customFormat="1" ht="12.75" customHeight="1" x14ac:dyDescent="0.3"/>
    <row r="408" customFormat="1" ht="12.75" customHeight="1" x14ac:dyDescent="0.3"/>
    <row r="409" customFormat="1" ht="12.75" customHeight="1" x14ac:dyDescent="0.3"/>
    <row r="410" customFormat="1" ht="12.75" customHeight="1" x14ac:dyDescent="0.3"/>
    <row r="411" customFormat="1" ht="12.75" customHeight="1" x14ac:dyDescent="0.3"/>
    <row r="412" customFormat="1" ht="12.75" customHeight="1" x14ac:dyDescent="0.3"/>
    <row r="413" customFormat="1" ht="12.75" customHeight="1" x14ac:dyDescent="0.3"/>
    <row r="414" customFormat="1" ht="12.75" customHeight="1" x14ac:dyDescent="0.3"/>
    <row r="415" customFormat="1" ht="12.75" customHeight="1" x14ac:dyDescent="0.3"/>
    <row r="416" customFormat="1" ht="12.75" customHeight="1" x14ac:dyDescent="0.3"/>
    <row r="417" customFormat="1" ht="12.75" customHeight="1" x14ac:dyDescent="0.3"/>
    <row r="418" customFormat="1" ht="12.75" customHeight="1" x14ac:dyDescent="0.3"/>
    <row r="419" customFormat="1" ht="12.75" customHeight="1" x14ac:dyDescent="0.3"/>
    <row r="420" customFormat="1" ht="12.75" customHeight="1" x14ac:dyDescent="0.3"/>
    <row r="421" customFormat="1" ht="12.75" customHeight="1" x14ac:dyDescent="0.3"/>
    <row r="422" customFormat="1" ht="12.75" customHeight="1" x14ac:dyDescent="0.3"/>
    <row r="423" customFormat="1" ht="12.75" customHeight="1" x14ac:dyDescent="0.3"/>
    <row r="424" customFormat="1" ht="12.75" customHeight="1" x14ac:dyDescent="0.3"/>
    <row r="425" customFormat="1" ht="12.75" customHeight="1" x14ac:dyDescent="0.3"/>
    <row r="426" customFormat="1" ht="12.75" customHeight="1" x14ac:dyDescent="0.3"/>
    <row r="427" customFormat="1" ht="12.75" customHeight="1" x14ac:dyDescent="0.3"/>
    <row r="428" customFormat="1" ht="12.75" customHeight="1" x14ac:dyDescent="0.3"/>
    <row r="429" customFormat="1" ht="12.75" customHeight="1" x14ac:dyDescent="0.3"/>
    <row r="430" customFormat="1" ht="12.75" customHeight="1" x14ac:dyDescent="0.3"/>
    <row r="431" customFormat="1" ht="12.75" customHeight="1" x14ac:dyDescent="0.3"/>
    <row r="432" customFormat="1" ht="12.75" customHeight="1" x14ac:dyDescent="0.3"/>
    <row r="433" customFormat="1" ht="12.75" customHeight="1" x14ac:dyDescent="0.3"/>
    <row r="434" customFormat="1" ht="12.75" customHeight="1" x14ac:dyDescent="0.3"/>
    <row r="435" customFormat="1" ht="12.75" customHeight="1" x14ac:dyDescent="0.3"/>
    <row r="436" customFormat="1" ht="12.75" customHeight="1" x14ac:dyDescent="0.3"/>
    <row r="437" customFormat="1" ht="12.75" customHeight="1" x14ac:dyDescent="0.3"/>
    <row r="438" customFormat="1" ht="12.75" customHeight="1" x14ac:dyDescent="0.3"/>
    <row r="439" customFormat="1" ht="12.75" customHeight="1" x14ac:dyDescent="0.3"/>
    <row r="440" customFormat="1" ht="12.75" customHeight="1" x14ac:dyDescent="0.3"/>
    <row r="441" customFormat="1" ht="12.75" customHeight="1" x14ac:dyDescent="0.3"/>
    <row r="442" customFormat="1" ht="12.75" customHeight="1" x14ac:dyDescent="0.3"/>
    <row r="443" customFormat="1" ht="12.75" customHeight="1" x14ac:dyDescent="0.3"/>
    <row r="444" customFormat="1" ht="12.75" customHeight="1" x14ac:dyDescent="0.3"/>
    <row r="445" customFormat="1" ht="12.75" customHeight="1" x14ac:dyDescent="0.3"/>
    <row r="446" customFormat="1" ht="12.75" customHeight="1" x14ac:dyDescent="0.3"/>
    <row r="447" customFormat="1" ht="12.75" customHeight="1" x14ac:dyDescent="0.3"/>
    <row r="448" customFormat="1" ht="12.75" customHeight="1" x14ac:dyDescent="0.3"/>
    <row r="449" customFormat="1" ht="12.75" customHeight="1" x14ac:dyDescent="0.3"/>
    <row r="450" customFormat="1" ht="12.75" customHeight="1" x14ac:dyDescent="0.3"/>
    <row r="451" customFormat="1" ht="12.75" customHeight="1" x14ac:dyDescent="0.3"/>
    <row r="452" customFormat="1" ht="12.75" customHeight="1" x14ac:dyDescent="0.3"/>
    <row r="453" customFormat="1" ht="12.75" customHeight="1" x14ac:dyDescent="0.3"/>
    <row r="454" customFormat="1" ht="12.75" customHeight="1" x14ac:dyDescent="0.3"/>
    <row r="455" customFormat="1" ht="12.75" customHeight="1" x14ac:dyDescent="0.3"/>
    <row r="456" customFormat="1" ht="12.75" customHeight="1" x14ac:dyDescent="0.3"/>
    <row r="457" customFormat="1" ht="12.75" customHeight="1" x14ac:dyDescent="0.3"/>
    <row r="458" customFormat="1" ht="12.75" customHeight="1" x14ac:dyDescent="0.3"/>
    <row r="459" customFormat="1" ht="12.75" customHeight="1" x14ac:dyDescent="0.3"/>
    <row r="460" customFormat="1" ht="12.75" customHeight="1" x14ac:dyDescent="0.3"/>
    <row r="461" customFormat="1" ht="12.75" customHeight="1" x14ac:dyDescent="0.3"/>
    <row r="462" customFormat="1" ht="12.75" customHeight="1" x14ac:dyDescent="0.3"/>
    <row r="463" customFormat="1" ht="12.75" customHeight="1" x14ac:dyDescent="0.3"/>
    <row r="464" customFormat="1" ht="12.75" customHeight="1" x14ac:dyDescent="0.3"/>
    <row r="465" customFormat="1" ht="12.75" customHeight="1" x14ac:dyDescent="0.3"/>
    <row r="466" customFormat="1" ht="12.75" customHeight="1" x14ac:dyDescent="0.3"/>
    <row r="467" customFormat="1" ht="12.75" customHeight="1" x14ac:dyDescent="0.3"/>
    <row r="468" customFormat="1" ht="12.75" customHeight="1" x14ac:dyDescent="0.3"/>
    <row r="469" customFormat="1" ht="12.75" customHeight="1" x14ac:dyDescent="0.3"/>
    <row r="470" customFormat="1" ht="12.75" customHeight="1" x14ac:dyDescent="0.3"/>
    <row r="471" customFormat="1" ht="12.75" customHeight="1" x14ac:dyDescent="0.3"/>
    <row r="472" customFormat="1" ht="12.75" customHeight="1" x14ac:dyDescent="0.3"/>
    <row r="473" customFormat="1" ht="12.75" customHeight="1" x14ac:dyDescent="0.3"/>
    <row r="474" customFormat="1" ht="12.75" customHeight="1" x14ac:dyDescent="0.3"/>
    <row r="475" customFormat="1" ht="12.75" customHeight="1" x14ac:dyDescent="0.3"/>
    <row r="476" customFormat="1" ht="12.75" customHeight="1" x14ac:dyDescent="0.3"/>
    <row r="477" customFormat="1" ht="12.75" customHeight="1" x14ac:dyDescent="0.3"/>
    <row r="478" customFormat="1" ht="12.75" customHeight="1" x14ac:dyDescent="0.3"/>
    <row r="479" customFormat="1" ht="12.75" customHeight="1" x14ac:dyDescent="0.3"/>
    <row r="480" customFormat="1" ht="12.75" customHeight="1" x14ac:dyDescent="0.3"/>
    <row r="481" customFormat="1" ht="12.75" customHeight="1" x14ac:dyDescent="0.3"/>
    <row r="482" customFormat="1" ht="12.75" customHeight="1" x14ac:dyDescent="0.3"/>
    <row r="483" customFormat="1" ht="12.75" customHeight="1" x14ac:dyDescent="0.3"/>
    <row r="484" customFormat="1" ht="12.75" customHeight="1" x14ac:dyDescent="0.3"/>
    <row r="485" customFormat="1" ht="12.75" customHeight="1" x14ac:dyDescent="0.3"/>
    <row r="486" customFormat="1" ht="12.75" customHeight="1" x14ac:dyDescent="0.3"/>
    <row r="487" customFormat="1" ht="12.75" customHeight="1" x14ac:dyDescent="0.3"/>
    <row r="488" customFormat="1" ht="12.75" customHeight="1" x14ac:dyDescent="0.3"/>
    <row r="489" customFormat="1" ht="12.75" customHeight="1" x14ac:dyDescent="0.3"/>
    <row r="490" customFormat="1" ht="12.75" customHeight="1" x14ac:dyDescent="0.3"/>
    <row r="491" customFormat="1" ht="12.75" customHeight="1" x14ac:dyDescent="0.3"/>
    <row r="492" customFormat="1" ht="12.75" customHeight="1" x14ac:dyDescent="0.3"/>
    <row r="493" customFormat="1" ht="12.75" customHeight="1" x14ac:dyDescent="0.3"/>
    <row r="494" customFormat="1" ht="12.75" customHeight="1" x14ac:dyDescent="0.3"/>
    <row r="495" customFormat="1" ht="12.75" customHeight="1" x14ac:dyDescent="0.3"/>
    <row r="496" customFormat="1" ht="12.75" customHeight="1" x14ac:dyDescent="0.3"/>
    <row r="497" customFormat="1" ht="12.75" customHeight="1" x14ac:dyDescent="0.3"/>
    <row r="498" customFormat="1" ht="12.75" customHeight="1" x14ac:dyDescent="0.3"/>
    <row r="499" customFormat="1" ht="12.75" customHeight="1" x14ac:dyDescent="0.3"/>
    <row r="500" customFormat="1" ht="12.75" customHeight="1" x14ac:dyDescent="0.3"/>
    <row r="501" customFormat="1" ht="12.75" customHeight="1" x14ac:dyDescent="0.3"/>
    <row r="502" customFormat="1" ht="12.75" customHeight="1" x14ac:dyDescent="0.3"/>
    <row r="503" customFormat="1" ht="12.75" customHeight="1" x14ac:dyDescent="0.3"/>
    <row r="504" customFormat="1" ht="12.75" customHeight="1" x14ac:dyDescent="0.3"/>
    <row r="505" customFormat="1" ht="12.75" customHeight="1" x14ac:dyDescent="0.3"/>
    <row r="506" customFormat="1" ht="12.75" customHeight="1" x14ac:dyDescent="0.3"/>
    <row r="507" customFormat="1" ht="12.75" customHeight="1" x14ac:dyDescent="0.3"/>
    <row r="508" customFormat="1" ht="12.75" customHeight="1" x14ac:dyDescent="0.3"/>
    <row r="509" customFormat="1" ht="12.75" customHeight="1" x14ac:dyDescent="0.3"/>
    <row r="510" customFormat="1" ht="12.75" customHeight="1" x14ac:dyDescent="0.3"/>
    <row r="511" customFormat="1" ht="12.75" customHeight="1" x14ac:dyDescent="0.3"/>
    <row r="512" customFormat="1" ht="12.75" customHeight="1" x14ac:dyDescent="0.3"/>
    <row r="513" customFormat="1" ht="12.75" customHeight="1" x14ac:dyDescent="0.3"/>
    <row r="514" customFormat="1" ht="12.75" customHeight="1" x14ac:dyDescent="0.3"/>
    <row r="515" customFormat="1" ht="12.75" customHeight="1" x14ac:dyDescent="0.3"/>
    <row r="516" customFormat="1" ht="12.75" customHeight="1" x14ac:dyDescent="0.3"/>
    <row r="517" customFormat="1" ht="12.75" customHeight="1" x14ac:dyDescent="0.3"/>
    <row r="518" customFormat="1" ht="12.75" customHeight="1" x14ac:dyDescent="0.3"/>
    <row r="519" customFormat="1" ht="12.75" customHeight="1" x14ac:dyDescent="0.3"/>
    <row r="520" customFormat="1" ht="12.75" customHeight="1" x14ac:dyDescent="0.3"/>
    <row r="521" customFormat="1" ht="12.75" customHeight="1" x14ac:dyDescent="0.3"/>
    <row r="522" customFormat="1" ht="12.75" customHeight="1" x14ac:dyDescent="0.3"/>
    <row r="523" customFormat="1" ht="12.75" customHeight="1" x14ac:dyDescent="0.3"/>
    <row r="524" customFormat="1" ht="12.75" customHeight="1" x14ac:dyDescent="0.3"/>
    <row r="525" customFormat="1" ht="12.75" customHeight="1" x14ac:dyDescent="0.3"/>
    <row r="526" customFormat="1" ht="12.75" customHeight="1" x14ac:dyDescent="0.3"/>
    <row r="527" customFormat="1" ht="12.75" customHeight="1" x14ac:dyDescent="0.3"/>
    <row r="528" customFormat="1" ht="12.75" customHeight="1" x14ac:dyDescent="0.3"/>
    <row r="529" customFormat="1" ht="12.75" customHeight="1" x14ac:dyDescent="0.3"/>
    <row r="530" customFormat="1" ht="12.75" customHeight="1" x14ac:dyDescent="0.3"/>
    <row r="531" customFormat="1" ht="12.75" customHeight="1" x14ac:dyDescent="0.3"/>
    <row r="532" customFormat="1" ht="12.75" customHeight="1" x14ac:dyDescent="0.3"/>
    <row r="533" customFormat="1" ht="12.75" customHeight="1" x14ac:dyDescent="0.3"/>
    <row r="534" customFormat="1" ht="12.75" customHeight="1" x14ac:dyDescent="0.3"/>
    <row r="535" customFormat="1" ht="12.75" customHeight="1" x14ac:dyDescent="0.3"/>
    <row r="536" customFormat="1" ht="12.75" customHeight="1" x14ac:dyDescent="0.3"/>
    <row r="537" customFormat="1" ht="12.75" customHeight="1" x14ac:dyDescent="0.3"/>
    <row r="538" customFormat="1" ht="12.75" customHeight="1" x14ac:dyDescent="0.3"/>
    <row r="539" customFormat="1" ht="12.75" customHeight="1" x14ac:dyDescent="0.3"/>
    <row r="540" customFormat="1" ht="12.75" customHeight="1" x14ac:dyDescent="0.3"/>
    <row r="541" customFormat="1" ht="12.75" customHeight="1" x14ac:dyDescent="0.3"/>
    <row r="542" customFormat="1" ht="12.75" customHeight="1" x14ac:dyDescent="0.3"/>
    <row r="543" customFormat="1" ht="12.75" customHeight="1" x14ac:dyDescent="0.3"/>
    <row r="544" customFormat="1" ht="12.75" customHeight="1" x14ac:dyDescent="0.3"/>
    <row r="545" customFormat="1" ht="12.75" customHeight="1" x14ac:dyDescent="0.3"/>
    <row r="546" customFormat="1" ht="12.75" customHeight="1" x14ac:dyDescent="0.3"/>
    <row r="547" customFormat="1" ht="12.75" customHeight="1" x14ac:dyDescent="0.3"/>
    <row r="548" customFormat="1" ht="12.75" customHeight="1" x14ac:dyDescent="0.3"/>
    <row r="549" customFormat="1" ht="12.75" customHeight="1" x14ac:dyDescent="0.3"/>
    <row r="550" customFormat="1" ht="12.75" customHeight="1" x14ac:dyDescent="0.3"/>
    <row r="551" customFormat="1" ht="12.75" customHeight="1" x14ac:dyDescent="0.3"/>
    <row r="552" customFormat="1" ht="12.75" customHeight="1" x14ac:dyDescent="0.3"/>
    <row r="553" customFormat="1" ht="12.75" customHeight="1" x14ac:dyDescent="0.3"/>
    <row r="554" customFormat="1" ht="12.75" customHeight="1" x14ac:dyDescent="0.3"/>
    <row r="555" customFormat="1" ht="12.75" customHeight="1" x14ac:dyDescent="0.3"/>
    <row r="556" customFormat="1" ht="12.75" customHeight="1" x14ac:dyDescent="0.3"/>
    <row r="557" customFormat="1" ht="12.75" customHeight="1" x14ac:dyDescent="0.3"/>
    <row r="558" customFormat="1" ht="12.75" customHeight="1" x14ac:dyDescent="0.3"/>
    <row r="559" customFormat="1" ht="12.75" customHeight="1" x14ac:dyDescent="0.3"/>
    <row r="560" customFormat="1" ht="12.75" customHeight="1" x14ac:dyDescent="0.3"/>
    <row r="561" customFormat="1" ht="12.75" customHeight="1" x14ac:dyDescent="0.3"/>
    <row r="562" customFormat="1" ht="12.75" customHeight="1" x14ac:dyDescent="0.3"/>
    <row r="563" customFormat="1" ht="12.75" customHeight="1" x14ac:dyDescent="0.3"/>
    <row r="564" customFormat="1" ht="12.75" customHeight="1" x14ac:dyDescent="0.3"/>
    <row r="565" customFormat="1" ht="12.75" customHeight="1" x14ac:dyDescent="0.3"/>
    <row r="566" customFormat="1" ht="12.75" customHeight="1" x14ac:dyDescent="0.3"/>
    <row r="567" customFormat="1" ht="12.75" customHeight="1" x14ac:dyDescent="0.3"/>
    <row r="568" customFormat="1" ht="12.75" customHeight="1" x14ac:dyDescent="0.3"/>
    <row r="569" customFormat="1" ht="12.75" customHeight="1" x14ac:dyDescent="0.3"/>
    <row r="570" customFormat="1" ht="12.75" customHeight="1" x14ac:dyDescent="0.3"/>
    <row r="571" customFormat="1" ht="12.75" customHeight="1" x14ac:dyDescent="0.3"/>
    <row r="572" customFormat="1" ht="12.75" customHeight="1" x14ac:dyDescent="0.3"/>
    <row r="573" customFormat="1" ht="12.75" customHeight="1" x14ac:dyDescent="0.3"/>
    <row r="574" customFormat="1" ht="12.75" customHeight="1" x14ac:dyDescent="0.3"/>
    <row r="575" customFormat="1" ht="12.75" customHeight="1" x14ac:dyDescent="0.3"/>
    <row r="576" customFormat="1" ht="12.75" customHeight="1" x14ac:dyDescent="0.3"/>
    <row r="577" customFormat="1" ht="12.75" customHeight="1" x14ac:dyDescent="0.3"/>
    <row r="578" customFormat="1" ht="12.75" customHeight="1" x14ac:dyDescent="0.3"/>
    <row r="579" customFormat="1" ht="12.75" customHeight="1" x14ac:dyDescent="0.3"/>
    <row r="580" customFormat="1" ht="12.75" customHeight="1" x14ac:dyDescent="0.3"/>
    <row r="581" customFormat="1" ht="12.75" customHeight="1" x14ac:dyDescent="0.3"/>
    <row r="582" customFormat="1" ht="12.75" customHeight="1" x14ac:dyDescent="0.3"/>
    <row r="583" customFormat="1" ht="12.75" customHeight="1" x14ac:dyDescent="0.3"/>
    <row r="584" customFormat="1" ht="12.75" customHeight="1" x14ac:dyDescent="0.3"/>
    <row r="585" customFormat="1" ht="12.75" customHeight="1" x14ac:dyDescent="0.3"/>
    <row r="586" customFormat="1" ht="12.75" customHeight="1" x14ac:dyDescent="0.3"/>
    <row r="587" customFormat="1" ht="12.75" customHeight="1" x14ac:dyDescent="0.3"/>
    <row r="588" customFormat="1" ht="12.75" customHeight="1" x14ac:dyDescent="0.3"/>
    <row r="589" customFormat="1" ht="12.75" customHeight="1" x14ac:dyDescent="0.3"/>
    <row r="590" customFormat="1" ht="12.75" customHeight="1" x14ac:dyDescent="0.3"/>
    <row r="591" customFormat="1" ht="12.75" customHeight="1" x14ac:dyDescent="0.3"/>
    <row r="592" customFormat="1" ht="12.75" customHeight="1" x14ac:dyDescent="0.3"/>
    <row r="593" customFormat="1" ht="12.75" customHeight="1" x14ac:dyDescent="0.3"/>
    <row r="594" customFormat="1" ht="12.75" customHeight="1" x14ac:dyDescent="0.3"/>
    <row r="595" customFormat="1" ht="12.75" customHeight="1" x14ac:dyDescent="0.3"/>
    <row r="596" customFormat="1" ht="12.75" customHeight="1" x14ac:dyDescent="0.3"/>
    <row r="597" customFormat="1" ht="12.75" customHeight="1" x14ac:dyDescent="0.3"/>
    <row r="598" customFormat="1" ht="12.75" customHeight="1" x14ac:dyDescent="0.3"/>
    <row r="599" customFormat="1" ht="12.75" customHeight="1" x14ac:dyDescent="0.3"/>
    <row r="600" customFormat="1" ht="12.75" customHeight="1" x14ac:dyDescent="0.3"/>
    <row r="601" customFormat="1" ht="12.75" customHeight="1" x14ac:dyDescent="0.3"/>
    <row r="602" customFormat="1" ht="12.75" customHeight="1" x14ac:dyDescent="0.3"/>
    <row r="603" customFormat="1" ht="12.75" customHeight="1" x14ac:dyDescent="0.3"/>
    <row r="604" customFormat="1" ht="12.75" customHeight="1" x14ac:dyDescent="0.3"/>
    <row r="605" customFormat="1" ht="12.75" customHeight="1" x14ac:dyDescent="0.3"/>
    <row r="606" customFormat="1" ht="12.75" customHeight="1" x14ac:dyDescent="0.3"/>
    <row r="607" customFormat="1" ht="12.75" customHeight="1" x14ac:dyDescent="0.3"/>
    <row r="608" customFormat="1" ht="12.75" customHeight="1" x14ac:dyDescent="0.3"/>
    <row r="609" customFormat="1" ht="12.75" customHeight="1" x14ac:dyDescent="0.3"/>
    <row r="610" customFormat="1" ht="12.75" customHeight="1" x14ac:dyDescent="0.3"/>
    <row r="611" customFormat="1" ht="12.75" customHeight="1" x14ac:dyDescent="0.3"/>
    <row r="612" customFormat="1" ht="12.75" customHeight="1" x14ac:dyDescent="0.3"/>
    <row r="613" customFormat="1" ht="12.75" customHeight="1" x14ac:dyDescent="0.3"/>
    <row r="614" customFormat="1" ht="12.75" customHeight="1" x14ac:dyDescent="0.3"/>
    <row r="615" customFormat="1" ht="12.75" customHeight="1" x14ac:dyDescent="0.3"/>
    <row r="616" customFormat="1" ht="12.75" customHeight="1" x14ac:dyDescent="0.3"/>
    <row r="617" customFormat="1" ht="12.75" customHeight="1" x14ac:dyDescent="0.3"/>
    <row r="618" customFormat="1" ht="12.75" customHeight="1" x14ac:dyDescent="0.3"/>
    <row r="619" customFormat="1" ht="12.75" customHeight="1" x14ac:dyDescent="0.3"/>
    <row r="620" customFormat="1" ht="12.75" customHeight="1" x14ac:dyDescent="0.3"/>
    <row r="621" customFormat="1" ht="12.75" customHeight="1" x14ac:dyDescent="0.3"/>
    <row r="622" customFormat="1" ht="12.75" customHeight="1" x14ac:dyDescent="0.3"/>
    <row r="623" customFormat="1" ht="12.75" customHeight="1" x14ac:dyDescent="0.3"/>
    <row r="624" customFormat="1" ht="12.75" customHeight="1" x14ac:dyDescent="0.3"/>
    <row r="625" customFormat="1" ht="12.75" customHeight="1" x14ac:dyDescent="0.3"/>
    <row r="626" customFormat="1" ht="12.75" customHeight="1" x14ac:dyDescent="0.3"/>
    <row r="627" customFormat="1" ht="12.75" customHeight="1" x14ac:dyDescent="0.3"/>
    <row r="628" customFormat="1" ht="12.75" customHeight="1" x14ac:dyDescent="0.3"/>
    <row r="629" customFormat="1" ht="12.75" customHeight="1" x14ac:dyDescent="0.3"/>
    <row r="630" customFormat="1" ht="12.75" customHeight="1" x14ac:dyDescent="0.3"/>
    <row r="631" customFormat="1" ht="12.75" customHeight="1" x14ac:dyDescent="0.3"/>
    <row r="632" customFormat="1" ht="12.75" customHeight="1" x14ac:dyDescent="0.3"/>
    <row r="633" customFormat="1" ht="12.75" customHeight="1" x14ac:dyDescent="0.3"/>
    <row r="634" customFormat="1" ht="12.75" customHeight="1" x14ac:dyDescent="0.3"/>
    <row r="635" customFormat="1" ht="12.75" customHeight="1" x14ac:dyDescent="0.3"/>
    <row r="636" customFormat="1" ht="12.75" customHeight="1" x14ac:dyDescent="0.3"/>
    <row r="637" customFormat="1" ht="12.75" customHeight="1" x14ac:dyDescent="0.3"/>
    <row r="638" customFormat="1" ht="12.75" customHeight="1" x14ac:dyDescent="0.3"/>
    <row r="639" customFormat="1" ht="12.75" customHeight="1" x14ac:dyDescent="0.3"/>
    <row r="640" customFormat="1" ht="12.75" customHeight="1" x14ac:dyDescent="0.3"/>
    <row r="641" customFormat="1" ht="12.75" customHeight="1" x14ac:dyDescent="0.3"/>
    <row r="642" customFormat="1" ht="12.75" customHeight="1" x14ac:dyDescent="0.3"/>
    <row r="643" customFormat="1" ht="12.75" customHeight="1" x14ac:dyDescent="0.3"/>
    <row r="644" customFormat="1" ht="12.75" customHeight="1" x14ac:dyDescent="0.3"/>
    <row r="645" customFormat="1" ht="12.75" customHeight="1" x14ac:dyDescent="0.3"/>
    <row r="646" customFormat="1" ht="12.75" customHeight="1" x14ac:dyDescent="0.3"/>
    <row r="647" customFormat="1" ht="12.75" customHeight="1" x14ac:dyDescent="0.3"/>
    <row r="648" customFormat="1" ht="12.75" customHeight="1" x14ac:dyDescent="0.3"/>
    <row r="649" customFormat="1" ht="12.75" customHeight="1" x14ac:dyDescent="0.3"/>
    <row r="650" customFormat="1" ht="12.75" customHeight="1" x14ac:dyDescent="0.3"/>
    <row r="651" customFormat="1" ht="12.75" customHeight="1" x14ac:dyDescent="0.3"/>
    <row r="652" customFormat="1" ht="12.75" customHeight="1" x14ac:dyDescent="0.3"/>
    <row r="653" customFormat="1" ht="12.75" customHeight="1" x14ac:dyDescent="0.3"/>
    <row r="654" customFormat="1" ht="12.75" customHeight="1" x14ac:dyDescent="0.3"/>
    <row r="655" customFormat="1" ht="12.75" customHeight="1" x14ac:dyDescent="0.3"/>
    <row r="656" customFormat="1" ht="12.75" customHeight="1" x14ac:dyDescent="0.3"/>
    <row r="657" customFormat="1" ht="12.75" customHeight="1" x14ac:dyDescent="0.3"/>
    <row r="658" customFormat="1" ht="12.75" customHeight="1" x14ac:dyDescent="0.3"/>
    <row r="659" customFormat="1" ht="12.75" customHeight="1" x14ac:dyDescent="0.3"/>
    <row r="660" customFormat="1" ht="12.75" customHeight="1" x14ac:dyDescent="0.3"/>
    <row r="661" customFormat="1" ht="12.75" customHeight="1" x14ac:dyDescent="0.3"/>
    <row r="662" customFormat="1" ht="12.75" customHeight="1" x14ac:dyDescent="0.3"/>
    <row r="663" customFormat="1" ht="12.75" customHeight="1" x14ac:dyDescent="0.3"/>
    <row r="664" customFormat="1" ht="12.75" customHeight="1" x14ac:dyDescent="0.3"/>
    <row r="665" customFormat="1" ht="12.75" customHeight="1" x14ac:dyDescent="0.3"/>
    <row r="666" customFormat="1" ht="12.75" customHeight="1" x14ac:dyDescent="0.3"/>
    <row r="667" customFormat="1" ht="12.75" customHeight="1" x14ac:dyDescent="0.3"/>
    <row r="668" customFormat="1" ht="12.75" customHeight="1" x14ac:dyDescent="0.3"/>
    <row r="669" customFormat="1" ht="12.75" customHeight="1" x14ac:dyDescent="0.3"/>
    <row r="670" customFormat="1" ht="12.75" customHeight="1" x14ac:dyDescent="0.3"/>
    <row r="671" customFormat="1" ht="12.75" customHeight="1" x14ac:dyDescent="0.3"/>
    <row r="672" customFormat="1" ht="12.75" customHeight="1" x14ac:dyDescent="0.3"/>
    <row r="673" customFormat="1" ht="12.75" customHeight="1" x14ac:dyDescent="0.3"/>
    <row r="674" customFormat="1" ht="12.75" customHeight="1" x14ac:dyDescent="0.3"/>
    <row r="675" customFormat="1" ht="12.75" customHeight="1" x14ac:dyDescent="0.3"/>
    <row r="676" customFormat="1" ht="12.75" customHeight="1" x14ac:dyDescent="0.3"/>
    <row r="677" customFormat="1" ht="12.75" customHeight="1" x14ac:dyDescent="0.3"/>
    <row r="678" customFormat="1" ht="12.75" customHeight="1" x14ac:dyDescent="0.3"/>
    <row r="679" customFormat="1" ht="12.75" customHeight="1" x14ac:dyDescent="0.3"/>
    <row r="680" customFormat="1" ht="12.75" customHeight="1" x14ac:dyDescent="0.3"/>
    <row r="681" customFormat="1" ht="12.75" customHeight="1" x14ac:dyDescent="0.3"/>
    <row r="682" customFormat="1" ht="12.75" customHeight="1" x14ac:dyDescent="0.3"/>
    <row r="683" customFormat="1" ht="12.75" customHeight="1" x14ac:dyDescent="0.3"/>
    <row r="684" customFormat="1" ht="12.75" customHeight="1" x14ac:dyDescent="0.3"/>
    <row r="685" customFormat="1" ht="12.75" customHeight="1" x14ac:dyDescent="0.3"/>
    <row r="686" customFormat="1" ht="12.75" customHeight="1" x14ac:dyDescent="0.3"/>
    <row r="687" customFormat="1" ht="12.75" customHeight="1" x14ac:dyDescent="0.3"/>
    <row r="688" customFormat="1" ht="12.75" customHeight="1" x14ac:dyDescent="0.3"/>
    <row r="689" customFormat="1" ht="12.75" customHeight="1" x14ac:dyDescent="0.3"/>
    <row r="690" customFormat="1" ht="12.75" customHeight="1" x14ac:dyDescent="0.3"/>
    <row r="691" customFormat="1" ht="12.75" customHeight="1" x14ac:dyDescent="0.3"/>
    <row r="692" customFormat="1" ht="12.75" customHeight="1" x14ac:dyDescent="0.3"/>
    <row r="693" customFormat="1" ht="12.75" customHeight="1" x14ac:dyDescent="0.3"/>
    <row r="694" customFormat="1" ht="12.75" customHeight="1" x14ac:dyDescent="0.3"/>
    <row r="695" customFormat="1" ht="12.75" customHeight="1" x14ac:dyDescent="0.3"/>
    <row r="696" customFormat="1" ht="12.75" customHeight="1" x14ac:dyDescent="0.3"/>
    <row r="697" customFormat="1" ht="12.75" customHeight="1" x14ac:dyDescent="0.3"/>
    <row r="698" customFormat="1" ht="12.75" customHeight="1" x14ac:dyDescent="0.3"/>
    <row r="699" customFormat="1" ht="12.75" customHeight="1" x14ac:dyDescent="0.3"/>
    <row r="700" customFormat="1" ht="12.75" customHeight="1" x14ac:dyDescent="0.3"/>
    <row r="701" customFormat="1" ht="12.75" customHeight="1" x14ac:dyDescent="0.3"/>
    <row r="702" customFormat="1" ht="12.75" customHeight="1" x14ac:dyDescent="0.3"/>
    <row r="703" customFormat="1" ht="12.75" customHeight="1" x14ac:dyDescent="0.3"/>
    <row r="704" customFormat="1" ht="12.75" customHeight="1" x14ac:dyDescent="0.3"/>
    <row r="705" customFormat="1" ht="12.75" customHeight="1" x14ac:dyDescent="0.3"/>
    <row r="706" customFormat="1" ht="12.75" customHeight="1" x14ac:dyDescent="0.3"/>
    <row r="707" customFormat="1" ht="12.75" customHeight="1" x14ac:dyDescent="0.3"/>
    <row r="708" customFormat="1" ht="12.75" customHeight="1" x14ac:dyDescent="0.3"/>
    <row r="709" customFormat="1" ht="12.75" customHeight="1" x14ac:dyDescent="0.3"/>
    <row r="710" customFormat="1" ht="12.75" customHeight="1" x14ac:dyDescent="0.3"/>
    <row r="711" customFormat="1" ht="12.75" customHeight="1" x14ac:dyDescent="0.3"/>
    <row r="712" customFormat="1" ht="12.75" customHeight="1" x14ac:dyDescent="0.3"/>
    <row r="713" customFormat="1" ht="12.75" customHeight="1" x14ac:dyDescent="0.3"/>
    <row r="714" customFormat="1" ht="12.75" customHeight="1" x14ac:dyDescent="0.3"/>
    <row r="715" customFormat="1" ht="12.75" customHeight="1" x14ac:dyDescent="0.3"/>
    <row r="716" customFormat="1" ht="12.75" customHeight="1" x14ac:dyDescent="0.3"/>
    <row r="717" customFormat="1" ht="12.75" customHeight="1" x14ac:dyDescent="0.3"/>
    <row r="718" customFormat="1" ht="12.75" customHeight="1" x14ac:dyDescent="0.3"/>
    <row r="719" customFormat="1" ht="12.75" customHeight="1" x14ac:dyDescent="0.3"/>
    <row r="720" customFormat="1" ht="12.75" customHeight="1" x14ac:dyDescent="0.3"/>
    <row r="721" customFormat="1" ht="12.75" customHeight="1" x14ac:dyDescent="0.3"/>
    <row r="722" customFormat="1" ht="12.75" customHeight="1" x14ac:dyDescent="0.3"/>
    <row r="723" customFormat="1" ht="12.75" customHeight="1" x14ac:dyDescent="0.3"/>
    <row r="724" customFormat="1" ht="12.75" customHeight="1" x14ac:dyDescent="0.3"/>
    <row r="725" customFormat="1" ht="12.75" customHeight="1" x14ac:dyDescent="0.3"/>
    <row r="726" customFormat="1" ht="12.75" customHeight="1" x14ac:dyDescent="0.3"/>
    <row r="727" customFormat="1" ht="12.75" customHeight="1" x14ac:dyDescent="0.3"/>
    <row r="728" customFormat="1" ht="12.75" customHeight="1" x14ac:dyDescent="0.3"/>
    <row r="729" customFormat="1" ht="12.75" customHeight="1" x14ac:dyDescent="0.3"/>
    <row r="730" customFormat="1" ht="12.75" customHeight="1" x14ac:dyDescent="0.3"/>
    <row r="731" customFormat="1" ht="12.75" customHeight="1" x14ac:dyDescent="0.3"/>
    <row r="732" customFormat="1" ht="12.75" customHeight="1" x14ac:dyDescent="0.3"/>
    <row r="733" customFormat="1" ht="12.75" customHeight="1" x14ac:dyDescent="0.3"/>
    <row r="734" customFormat="1" ht="12.75" customHeight="1" x14ac:dyDescent="0.3"/>
    <row r="735" customFormat="1" ht="12.75" customHeight="1" x14ac:dyDescent="0.3"/>
    <row r="736" customFormat="1" ht="12.75" customHeight="1" x14ac:dyDescent="0.3"/>
    <row r="737" customFormat="1" ht="12.75" customHeight="1" x14ac:dyDescent="0.3"/>
    <row r="738" customFormat="1" ht="12.75" customHeight="1" x14ac:dyDescent="0.3"/>
    <row r="739" customFormat="1" ht="12.75" customHeight="1" x14ac:dyDescent="0.3"/>
    <row r="740" customFormat="1" ht="12.75" customHeight="1" x14ac:dyDescent="0.3"/>
    <row r="741" customFormat="1" ht="12.75" customHeight="1" x14ac:dyDescent="0.3"/>
    <row r="742" customFormat="1" ht="12.75" customHeight="1" x14ac:dyDescent="0.3"/>
    <row r="743" customFormat="1" ht="12.75" customHeight="1" x14ac:dyDescent="0.3"/>
    <row r="744" customFormat="1" ht="12.75" customHeight="1" x14ac:dyDescent="0.3"/>
    <row r="745" customFormat="1" ht="12.75" customHeight="1" x14ac:dyDescent="0.3"/>
    <row r="746" customFormat="1" ht="12.75" customHeight="1" x14ac:dyDescent="0.3"/>
    <row r="747" customFormat="1" ht="12.75" customHeight="1" x14ac:dyDescent="0.3"/>
    <row r="748" customFormat="1" ht="12.75" customHeight="1" x14ac:dyDescent="0.3"/>
    <row r="749" customFormat="1" ht="12.75" customHeight="1" x14ac:dyDescent="0.3"/>
    <row r="750" customFormat="1" ht="12.75" customHeight="1" x14ac:dyDescent="0.3"/>
    <row r="751" customFormat="1" ht="12.75" customHeight="1" x14ac:dyDescent="0.3"/>
    <row r="752" customFormat="1" ht="12.75" customHeight="1" x14ac:dyDescent="0.3"/>
    <row r="753" customFormat="1" ht="12.75" customHeight="1" x14ac:dyDescent="0.3"/>
    <row r="754" customFormat="1" ht="12.75" customHeight="1" x14ac:dyDescent="0.3"/>
    <row r="755" customFormat="1" ht="12.75" customHeight="1" x14ac:dyDescent="0.3"/>
    <row r="756" customFormat="1" ht="12.75" customHeight="1" x14ac:dyDescent="0.3"/>
    <row r="757" customFormat="1" ht="12.75" customHeight="1" x14ac:dyDescent="0.3"/>
    <row r="758" customFormat="1" ht="12.75" customHeight="1" x14ac:dyDescent="0.3"/>
    <row r="759" customFormat="1" ht="12.75" customHeight="1" x14ac:dyDescent="0.3"/>
    <row r="760" customFormat="1" ht="12.75" customHeight="1" x14ac:dyDescent="0.3"/>
    <row r="761" customFormat="1" ht="12.75" customHeight="1" x14ac:dyDescent="0.3"/>
    <row r="762" customFormat="1" ht="12.75" customHeight="1" x14ac:dyDescent="0.3"/>
    <row r="763" customFormat="1" ht="12.75" customHeight="1" x14ac:dyDescent="0.3"/>
    <row r="764" customFormat="1" ht="12.75" customHeight="1" x14ac:dyDescent="0.3"/>
    <row r="765" customFormat="1" ht="12.75" customHeight="1" x14ac:dyDescent="0.3"/>
    <row r="766" customFormat="1" ht="12.75" customHeight="1" x14ac:dyDescent="0.3"/>
    <row r="767" customFormat="1" ht="12.75" customHeight="1" x14ac:dyDescent="0.3"/>
    <row r="768" customFormat="1" ht="12.75" customHeight="1" x14ac:dyDescent="0.3"/>
    <row r="769" customFormat="1" ht="12.75" customHeight="1" x14ac:dyDescent="0.3"/>
    <row r="770" customFormat="1" ht="12.75" customHeight="1" x14ac:dyDescent="0.3"/>
    <row r="771" customFormat="1" ht="12.75" customHeight="1" x14ac:dyDescent="0.3"/>
    <row r="772" customFormat="1" ht="12.75" customHeight="1" x14ac:dyDescent="0.3"/>
    <row r="773" customFormat="1" ht="12.75" customHeight="1" x14ac:dyDescent="0.3"/>
    <row r="774" customFormat="1" ht="12.75" customHeight="1" x14ac:dyDescent="0.3"/>
    <row r="775" customFormat="1" ht="12.75" customHeight="1" x14ac:dyDescent="0.3"/>
    <row r="776" customFormat="1" ht="12.75" customHeight="1" x14ac:dyDescent="0.3"/>
    <row r="777" customFormat="1" ht="12.75" customHeight="1" x14ac:dyDescent="0.3"/>
    <row r="778" customFormat="1" ht="12.75" customHeight="1" x14ac:dyDescent="0.3"/>
    <row r="779" customFormat="1" ht="12.75" customHeight="1" x14ac:dyDescent="0.3"/>
    <row r="780" customFormat="1" ht="12.75" customHeight="1" x14ac:dyDescent="0.3"/>
    <row r="781" customFormat="1" ht="12.75" customHeight="1" x14ac:dyDescent="0.3"/>
    <row r="782" customFormat="1" ht="12.75" customHeight="1" x14ac:dyDescent="0.3"/>
    <row r="783" customFormat="1" ht="12.75" customHeight="1" x14ac:dyDescent="0.3"/>
    <row r="784" customFormat="1" ht="12.75" customHeight="1" x14ac:dyDescent="0.3"/>
    <row r="785" customFormat="1" ht="12.75" customHeight="1" x14ac:dyDescent="0.3"/>
    <row r="786" customFormat="1" ht="12.75" customHeight="1" x14ac:dyDescent="0.3"/>
    <row r="787" customFormat="1" ht="12.75" customHeight="1" x14ac:dyDescent="0.3"/>
    <row r="788" customFormat="1" ht="12.75" customHeight="1" x14ac:dyDescent="0.3"/>
    <row r="789" customFormat="1" ht="12.75" customHeight="1" x14ac:dyDescent="0.3"/>
    <row r="790" customFormat="1" ht="12.75" customHeight="1" x14ac:dyDescent="0.3"/>
    <row r="791" customFormat="1" ht="12.75" customHeight="1" x14ac:dyDescent="0.3"/>
    <row r="792" customFormat="1" ht="12.75" customHeight="1" x14ac:dyDescent="0.3"/>
    <row r="793" customFormat="1" ht="12.75" customHeight="1" x14ac:dyDescent="0.3"/>
    <row r="794" customFormat="1" ht="12.75" customHeight="1" x14ac:dyDescent="0.3"/>
    <row r="795" customFormat="1" ht="12.75" customHeight="1" x14ac:dyDescent="0.3"/>
    <row r="796" customFormat="1" ht="12.75" customHeight="1" x14ac:dyDescent="0.3"/>
    <row r="797" customFormat="1" ht="12.75" customHeight="1" x14ac:dyDescent="0.3"/>
    <row r="798" customFormat="1" ht="12.75" customHeight="1" x14ac:dyDescent="0.3"/>
    <row r="799" customFormat="1" ht="12.75" customHeight="1" x14ac:dyDescent="0.3"/>
    <row r="800" customFormat="1" ht="12.75" customHeight="1" x14ac:dyDescent="0.3"/>
    <row r="801" customFormat="1" ht="12.75" customHeight="1" x14ac:dyDescent="0.3"/>
    <row r="802" customFormat="1" ht="12.75" customHeight="1" x14ac:dyDescent="0.3"/>
    <row r="803" customFormat="1" ht="12.75" customHeight="1" x14ac:dyDescent="0.3"/>
    <row r="804" customFormat="1" ht="12.75" customHeight="1" x14ac:dyDescent="0.3"/>
    <row r="805" customFormat="1" ht="12.75" customHeight="1" x14ac:dyDescent="0.3"/>
    <row r="806" customFormat="1" ht="12.75" customHeight="1" x14ac:dyDescent="0.3"/>
    <row r="807" customFormat="1" ht="12.75" customHeight="1" x14ac:dyDescent="0.3"/>
    <row r="808" customFormat="1" ht="12.75" customHeight="1" x14ac:dyDescent="0.3"/>
    <row r="809" customFormat="1" ht="12.75" customHeight="1" x14ac:dyDescent="0.3"/>
    <row r="810" customFormat="1" ht="12.75" customHeight="1" x14ac:dyDescent="0.3"/>
    <row r="811" customFormat="1" ht="12.75" customHeight="1" x14ac:dyDescent="0.3"/>
    <row r="812" customFormat="1" ht="12.75" customHeight="1" x14ac:dyDescent="0.3"/>
    <row r="813" customFormat="1" ht="12.75" customHeight="1" x14ac:dyDescent="0.3"/>
    <row r="814" customFormat="1" ht="12.75" customHeight="1" x14ac:dyDescent="0.3"/>
    <row r="815" customFormat="1" ht="12.75" customHeight="1" x14ac:dyDescent="0.3"/>
    <row r="816" customFormat="1" ht="12.75" customHeight="1" x14ac:dyDescent="0.3"/>
    <row r="817" customFormat="1" ht="12.75" customHeight="1" x14ac:dyDescent="0.3"/>
    <row r="818" customFormat="1" ht="12.75" customHeight="1" x14ac:dyDescent="0.3"/>
    <row r="819" customFormat="1" ht="12.75" customHeight="1" x14ac:dyDescent="0.3"/>
    <row r="820" customFormat="1" ht="12.75" customHeight="1" x14ac:dyDescent="0.3"/>
    <row r="821" customFormat="1" ht="12.75" customHeight="1" x14ac:dyDescent="0.3"/>
    <row r="822" customFormat="1" ht="12.75" customHeight="1" x14ac:dyDescent="0.3"/>
    <row r="823" customFormat="1" ht="12.75" customHeight="1" x14ac:dyDescent="0.3"/>
    <row r="824" customFormat="1" ht="12.75" customHeight="1" x14ac:dyDescent="0.3"/>
    <row r="825" customFormat="1" ht="12.75" customHeight="1" x14ac:dyDescent="0.3"/>
    <row r="826" customFormat="1" ht="12.75" customHeight="1" x14ac:dyDescent="0.3"/>
    <row r="827" customFormat="1" ht="12.75" customHeight="1" x14ac:dyDescent="0.3"/>
    <row r="828" customFormat="1" ht="12.75" customHeight="1" x14ac:dyDescent="0.3"/>
    <row r="829" customFormat="1" ht="12.75" customHeight="1" x14ac:dyDescent="0.3"/>
    <row r="830" customFormat="1" ht="12.75" customHeight="1" x14ac:dyDescent="0.3"/>
    <row r="831" customFormat="1" ht="12.75" customHeight="1" x14ac:dyDescent="0.3"/>
    <row r="832" customFormat="1" ht="12.75" customHeight="1" x14ac:dyDescent="0.3"/>
    <row r="833" customFormat="1" ht="12.75" customHeight="1" x14ac:dyDescent="0.3"/>
    <row r="834" customFormat="1" ht="12.75" customHeight="1" x14ac:dyDescent="0.3"/>
    <row r="835" customFormat="1" ht="12.75" customHeight="1" x14ac:dyDescent="0.3"/>
    <row r="836" customFormat="1" ht="12.75" customHeight="1" x14ac:dyDescent="0.3"/>
    <row r="837" customFormat="1" ht="12.75" customHeight="1" x14ac:dyDescent="0.3"/>
    <row r="838" customFormat="1" ht="12.75" customHeight="1" x14ac:dyDescent="0.3"/>
    <row r="839" customFormat="1" ht="12.75" customHeight="1" x14ac:dyDescent="0.3"/>
    <row r="840" customFormat="1" ht="12.75" customHeight="1" x14ac:dyDescent="0.3"/>
    <row r="841" customFormat="1" ht="12.75" customHeight="1" x14ac:dyDescent="0.3"/>
    <row r="842" customFormat="1" ht="12.75" customHeight="1" x14ac:dyDescent="0.3"/>
    <row r="843" customFormat="1" ht="12.75" customHeight="1" x14ac:dyDescent="0.3"/>
    <row r="844" customFormat="1" ht="12.75" customHeight="1" x14ac:dyDescent="0.3"/>
    <row r="845" customFormat="1" ht="12.75" customHeight="1" x14ac:dyDescent="0.3"/>
    <row r="846" customFormat="1" ht="12.75" customHeight="1" x14ac:dyDescent="0.3"/>
    <row r="847" customFormat="1" ht="12.75" customHeight="1" x14ac:dyDescent="0.3"/>
    <row r="848" customFormat="1" ht="12.75" customHeight="1" x14ac:dyDescent="0.3"/>
    <row r="849" customFormat="1" ht="12.75" customHeight="1" x14ac:dyDescent="0.3"/>
    <row r="850" customFormat="1" ht="12.75" customHeight="1" x14ac:dyDescent="0.3"/>
    <row r="851" customFormat="1" ht="12.75" customHeight="1" x14ac:dyDescent="0.3"/>
    <row r="852" customFormat="1" ht="12.75" customHeight="1" x14ac:dyDescent="0.3"/>
    <row r="853" customFormat="1" ht="12.75" customHeight="1" x14ac:dyDescent="0.3"/>
    <row r="854" customFormat="1" ht="12.75" customHeight="1" x14ac:dyDescent="0.3"/>
    <row r="855" customFormat="1" ht="12.75" customHeight="1" x14ac:dyDescent="0.3"/>
    <row r="856" customFormat="1" ht="12.75" customHeight="1" x14ac:dyDescent="0.3"/>
    <row r="857" customFormat="1" ht="12.75" customHeight="1" x14ac:dyDescent="0.3"/>
    <row r="858" customFormat="1" ht="12.75" customHeight="1" x14ac:dyDescent="0.3"/>
    <row r="859" customFormat="1" ht="12.75" customHeight="1" x14ac:dyDescent="0.3"/>
    <row r="860" customFormat="1" ht="12.75" customHeight="1" x14ac:dyDescent="0.3"/>
    <row r="861" customFormat="1" ht="12.75" customHeight="1" x14ac:dyDescent="0.3"/>
    <row r="862" customFormat="1" ht="12.75" customHeight="1" x14ac:dyDescent="0.3"/>
    <row r="863" customFormat="1" ht="12.75" customHeight="1" x14ac:dyDescent="0.3"/>
    <row r="864" customFormat="1" ht="12.75" customHeight="1" x14ac:dyDescent="0.3"/>
    <row r="865" customFormat="1" ht="12.75" customHeight="1" x14ac:dyDescent="0.3"/>
    <row r="866" customFormat="1" ht="12.75" customHeight="1" x14ac:dyDescent="0.3"/>
    <row r="867" customFormat="1" ht="12.75" customHeight="1" x14ac:dyDescent="0.3"/>
    <row r="868" customFormat="1" ht="12.75" customHeight="1" x14ac:dyDescent="0.3"/>
    <row r="869" customFormat="1" ht="12.75" customHeight="1" x14ac:dyDescent="0.3"/>
    <row r="870" customFormat="1" ht="12.75" customHeight="1" x14ac:dyDescent="0.3"/>
    <row r="871" customFormat="1" ht="12.75" customHeight="1" x14ac:dyDescent="0.3"/>
    <row r="872" customFormat="1" ht="12.75" customHeight="1" x14ac:dyDescent="0.3"/>
    <row r="873" customFormat="1" ht="12.75" customHeight="1" x14ac:dyDescent="0.3"/>
    <row r="874" customFormat="1" ht="12.75" customHeight="1" x14ac:dyDescent="0.3"/>
    <row r="875" customFormat="1" ht="12.75" customHeight="1" x14ac:dyDescent="0.3"/>
    <row r="876" customFormat="1" ht="12.75" customHeight="1" x14ac:dyDescent="0.3"/>
    <row r="877" customFormat="1" ht="12.75" customHeight="1" x14ac:dyDescent="0.3"/>
    <row r="878" customFormat="1" ht="12.75" customHeight="1" x14ac:dyDescent="0.3"/>
    <row r="879" customFormat="1" ht="12.75" customHeight="1" x14ac:dyDescent="0.3"/>
    <row r="880" customFormat="1" ht="12.75" customHeight="1" x14ac:dyDescent="0.3"/>
    <row r="881" customFormat="1" ht="12.75" customHeight="1" x14ac:dyDescent="0.3"/>
    <row r="882" customFormat="1" ht="12.75" customHeight="1" x14ac:dyDescent="0.3"/>
    <row r="883" customFormat="1" ht="12.75" customHeight="1" x14ac:dyDescent="0.3"/>
    <row r="884" customFormat="1" ht="12.75" customHeight="1" x14ac:dyDescent="0.3"/>
    <row r="885" customFormat="1" ht="12.75" customHeight="1" x14ac:dyDescent="0.3"/>
    <row r="886" customFormat="1" ht="12.75" customHeight="1" x14ac:dyDescent="0.3"/>
    <row r="887" customFormat="1" ht="12.75" customHeight="1" x14ac:dyDescent="0.3"/>
    <row r="888" customFormat="1" ht="12.75" customHeight="1" x14ac:dyDescent="0.3"/>
    <row r="889" customFormat="1" ht="12.75" customHeight="1" x14ac:dyDescent="0.3"/>
    <row r="890" customFormat="1" ht="12.75" customHeight="1" x14ac:dyDescent="0.3"/>
    <row r="891" customFormat="1" ht="12.75" customHeight="1" x14ac:dyDescent="0.3"/>
    <row r="892" customFormat="1" ht="12.75" customHeight="1" x14ac:dyDescent="0.3"/>
    <row r="893" customFormat="1" ht="12.75" customHeight="1" x14ac:dyDescent="0.3"/>
    <row r="894" customFormat="1" ht="12.75" customHeight="1" x14ac:dyDescent="0.3"/>
    <row r="895" customFormat="1" ht="12.75" customHeight="1" x14ac:dyDescent="0.3"/>
    <row r="896" customFormat="1" ht="12.75" customHeight="1" x14ac:dyDescent="0.3"/>
    <row r="897" customFormat="1" ht="12.75" customHeight="1" x14ac:dyDescent="0.3"/>
    <row r="898" customFormat="1" ht="12.75" customHeight="1" x14ac:dyDescent="0.3"/>
    <row r="899" customFormat="1" ht="12.75" customHeight="1" x14ac:dyDescent="0.3"/>
    <row r="900" customFormat="1" ht="12.75" customHeight="1" x14ac:dyDescent="0.3"/>
    <row r="901" customFormat="1" ht="12.75" customHeight="1" x14ac:dyDescent="0.3"/>
    <row r="902" customFormat="1" ht="12.75" customHeight="1" x14ac:dyDescent="0.3"/>
    <row r="903" customFormat="1" ht="12.75" customHeight="1" x14ac:dyDescent="0.3"/>
    <row r="904" customFormat="1" ht="12.75" customHeight="1" x14ac:dyDescent="0.3"/>
    <row r="905" customFormat="1" ht="12.75" customHeight="1" x14ac:dyDescent="0.3"/>
    <row r="906" customFormat="1" ht="12.75" customHeight="1" x14ac:dyDescent="0.3"/>
    <row r="907" customFormat="1" ht="12.75" customHeight="1" x14ac:dyDescent="0.3"/>
    <row r="908" customFormat="1" ht="12.75" customHeight="1" x14ac:dyDescent="0.3"/>
    <row r="909" customFormat="1" ht="12.75" customHeight="1" x14ac:dyDescent="0.3"/>
    <row r="910" customFormat="1" ht="12.75" customHeight="1" x14ac:dyDescent="0.3"/>
    <row r="911" customFormat="1" ht="12.75" customHeight="1" x14ac:dyDescent="0.3"/>
    <row r="912" customFormat="1" ht="12.75" customHeight="1" x14ac:dyDescent="0.3"/>
    <row r="913" customFormat="1" ht="12.75" customHeight="1" x14ac:dyDescent="0.3"/>
    <row r="914" customFormat="1" ht="12.75" customHeight="1" x14ac:dyDescent="0.3"/>
    <row r="915" customFormat="1" ht="12.75" customHeight="1" x14ac:dyDescent="0.3"/>
    <row r="916" customFormat="1" ht="12.75" customHeight="1" x14ac:dyDescent="0.3"/>
    <row r="917" customFormat="1" ht="12.75" customHeight="1" x14ac:dyDescent="0.3"/>
    <row r="918" customFormat="1" ht="12.75" customHeight="1" x14ac:dyDescent="0.3"/>
    <row r="919" customFormat="1" ht="12.75" customHeight="1" x14ac:dyDescent="0.3"/>
    <row r="920" customFormat="1" ht="12.75" customHeight="1" x14ac:dyDescent="0.3"/>
    <row r="921" customFormat="1" ht="12.75" customHeight="1" x14ac:dyDescent="0.3"/>
    <row r="922" customFormat="1" ht="12.75" customHeight="1" x14ac:dyDescent="0.3"/>
    <row r="923" customFormat="1" ht="12.75" customHeight="1" x14ac:dyDescent="0.3"/>
    <row r="924" customFormat="1" ht="12.75" customHeight="1" x14ac:dyDescent="0.3"/>
    <row r="925" customFormat="1" ht="12.75" customHeight="1" x14ac:dyDescent="0.3"/>
    <row r="926" customFormat="1" ht="12.75" customHeight="1" x14ac:dyDescent="0.3"/>
    <row r="927" customFormat="1" ht="12.75" customHeight="1" x14ac:dyDescent="0.3"/>
    <row r="928" customFormat="1" ht="12.75" customHeight="1" x14ac:dyDescent="0.3"/>
    <row r="929" customFormat="1" ht="12.75" customHeight="1" x14ac:dyDescent="0.3"/>
    <row r="930" customFormat="1" ht="12.75" customHeight="1" x14ac:dyDescent="0.3"/>
    <row r="931" customFormat="1" ht="12.75" customHeight="1" x14ac:dyDescent="0.3"/>
    <row r="932" customFormat="1" ht="12.75" customHeight="1" x14ac:dyDescent="0.3"/>
    <row r="933" customFormat="1" ht="12.75" customHeight="1" x14ac:dyDescent="0.3"/>
    <row r="934" customFormat="1" ht="12.75" customHeight="1" x14ac:dyDescent="0.3"/>
    <row r="935" customFormat="1" ht="12.75" customHeight="1" x14ac:dyDescent="0.3"/>
    <row r="936" customFormat="1" ht="12.75" customHeight="1" x14ac:dyDescent="0.3"/>
    <row r="937" customFormat="1" ht="12.75" customHeight="1" x14ac:dyDescent="0.3"/>
    <row r="938" customFormat="1" ht="12.75" customHeight="1" x14ac:dyDescent="0.3"/>
    <row r="939" customFormat="1" ht="12.75" customHeight="1" x14ac:dyDescent="0.3"/>
    <row r="940" customFormat="1" ht="12.75" customHeight="1" x14ac:dyDescent="0.3"/>
    <row r="941" customFormat="1" ht="12.75" customHeight="1" x14ac:dyDescent="0.3"/>
    <row r="942" customFormat="1" ht="12.75" customHeight="1" x14ac:dyDescent="0.3"/>
    <row r="943" customFormat="1" ht="12.75" customHeight="1" x14ac:dyDescent="0.3"/>
    <row r="944" customFormat="1" ht="12.75" customHeight="1" x14ac:dyDescent="0.3"/>
    <row r="945" customFormat="1" ht="12.75" customHeight="1" x14ac:dyDescent="0.3"/>
    <row r="946" customFormat="1" ht="12.75" customHeight="1" x14ac:dyDescent="0.3"/>
    <row r="947" customFormat="1" ht="12.75" customHeight="1" x14ac:dyDescent="0.3"/>
    <row r="948" customFormat="1" ht="12.75" customHeight="1" x14ac:dyDescent="0.3"/>
    <row r="949" customFormat="1" ht="12.75" customHeight="1" x14ac:dyDescent="0.3"/>
    <row r="950" customFormat="1" ht="12.75" customHeight="1" x14ac:dyDescent="0.3"/>
    <row r="951" customFormat="1" ht="12.75" customHeight="1" x14ac:dyDescent="0.3"/>
    <row r="952" customFormat="1" ht="12.75" customHeight="1" x14ac:dyDescent="0.3"/>
    <row r="953" customFormat="1" ht="12.75" customHeight="1" x14ac:dyDescent="0.3"/>
    <row r="954" customFormat="1" ht="12.75" customHeight="1" x14ac:dyDescent="0.3"/>
    <row r="955" customFormat="1" ht="12.75" customHeight="1" x14ac:dyDescent="0.3"/>
    <row r="956" customFormat="1" ht="12.75" customHeight="1" x14ac:dyDescent="0.3"/>
    <row r="957" customFormat="1" ht="12.75" customHeight="1" x14ac:dyDescent="0.3"/>
    <row r="958" customFormat="1" ht="12.75" customHeight="1" x14ac:dyDescent="0.3"/>
    <row r="959" customFormat="1" ht="12.75" customHeight="1" x14ac:dyDescent="0.3"/>
    <row r="960" customFormat="1" ht="12.75" customHeight="1" x14ac:dyDescent="0.3"/>
    <row r="961" customFormat="1" ht="12.75" customHeight="1" x14ac:dyDescent="0.3"/>
    <row r="962" customFormat="1" ht="12.75" customHeight="1" x14ac:dyDescent="0.3"/>
    <row r="963" customFormat="1" ht="12.75" customHeight="1" x14ac:dyDescent="0.3"/>
    <row r="964" customFormat="1" ht="12.75" customHeight="1" x14ac:dyDescent="0.3"/>
    <row r="965" customFormat="1" ht="12.75" customHeight="1" x14ac:dyDescent="0.3"/>
    <row r="966" customFormat="1" ht="12.75" customHeight="1" x14ac:dyDescent="0.3"/>
    <row r="967" customFormat="1" ht="12.75" customHeight="1" x14ac:dyDescent="0.3"/>
    <row r="968" customFormat="1" ht="12.75" customHeight="1" x14ac:dyDescent="0.3"/>
    <row r="969" customFormat="1" ht="12.75" customHeight="1" x14ac:dyDescent="0.3"/>
    <row r="970" customFormat="1" ht="12.75" customHeight="1" x14ac:dyDescent="0.3"/>
    <row r="971" customFormat="1" ht="12.75" customHeight="1" x14ac:dyDescent="0.3"/>
    <row r="972" customFormat="1" ht="12.75" customHeight="1" x14ac:dyDescent="0.3"/>
    <row r="973" customFormat="1" ht="12.75" customHeight="1" x14ac:dyDescent="0.3"/>
    <row r="974" customFormat="1" ht="12.75" customHeight="1" x14ac:dyDescent="0.3"/>
    <row r="975" customFormat="1" ht="12.75" customHeight="1" x14ac:dyDescent="0.3"/>
    <row r="976" customFormat="1" ht="12.75" customHeight="1" x14ac:dyDescent="0.3"/>
    <row r="977" customFormat="1" ht="12.75" customHeight="1" x14ac:dyDescent="0.3"/>
    <row r="978" customFormat="1" ht="12.75" customHeight="1" x14ac:dyDescent="0.3"/>
    <row r="979" customFormat="1" ht="12.75" customHeight="1" x14ac:dyDescent="0.3"/>
    <row r="980" customFormat="1" ht="12.75" customHeight="1" x14ac:dyDescent="0.3"/>
    <row r="981" customFormat="1" ht="12.75" customHeight="1" x14ac:dyDescent="0.3"/>
    <row r="982" customFormat="1" ht="12.75" customHeight="1" x14ac:dyDescent="0.3"/>
    <row r="983" customFormat="1" ht="12.75" customHeight="1" x14ac:dyDescent="0.3"/>
    <row r="984" customFormat="1" ht="12.75" customHeight="1" x14ac:dyDescent="0.3"/>
    <row r="985" customFormat="1" ht="12.75" customHeight="1" x14ac:dyDescent="0.3"/>
    <row r="986" customFormat="1" ht="12.75" customHeight="1" x14ac:dyDescent="0.3"/>
    <row r="987" customFormat="1" ht="12.75" customHeight="1" x14ac:dyDescent="0.3"/>
    <row r="988" customFormat="1" ht="12.75" customHeight="1" x14ac:dyDescent="0.3"/>
    <row r="989" customFormat="1" ht="12.75" customHeight="1" x14ac:dyDescent="0.3"/>
    <row r="990" customFormat="1" ht="12.75" customHeight="1" x14ac:dyDescent="0.3"/>
    <row r="991" customFormat="1" ht="12.75" customHeight="1" x14ac:dyDescent="0.3"/>
    <row r="992" customFormat="1" ht="12.75" customHeight="1" x14ac:dyDescent="0.3"/>
    <row r="993" customFormat="1" ht="12.75" customHeight="1" x14ac:dyDescent="0.3"/>
    <row r="994" customFormat="1" ht="12.75" customHeight="1" x14ac:dyDescent="0.3"/>
    <row r="995" customFormat="1" ht="12.75" customHeight="1" x14ac:dyDescent="0.3"/>
    <row r="996" customFormat="1" ht="12.75" customHeight="1" x14ac:dyDescent="0.3"/>
    <row r="997" customFormat="1" ht="12.75" customHeight="1" x14ac:dyDescent="0.3"/>
    <row r="998" customFormat="1" ht="12.75" customHeight="1" x14ac:dyDescent="0.3"/>
    <row r="999" customFormat="1" ht="12.75" customHeight="1" x14ac:dyDescent="0.3"/>
    <row r="1000" customFormat="1" ht="12.75" customHeight="1" x14ac:dyDescent="0.3"/>
  </sheetData>
  <conditionalFormatting sqref="A6">
    <cfRule type="duplicateValues" dxfId="180" priority="36"/>
  </conditionalFormatting>
  <conditionalFormatting sqref="A7">
    <cfRule type="duplicateValues" dxfId="179" priority="34"/>
  </conditionalFormatting>
  <conditionalFormatting sqref="A9">
    <cfRule type="duplicateValues" dxfId="178" priority="33"/>
  </conditionalFormatting>
  <conditionalFormatting sqref="A10">
    <cfRule type="duplicateValues" dxfId="177" priority="31"/>
  </conditionalFormatting>
  <conditionalFormatting sqref="A13">
    <cfRule type="duplicateValues" dxfId="176" priority="24"/>
  </conditionalFormatting>
  <conditionalFormatting sqref="A14">
    <cfRule type="duplicateValues" dxfId="175" priority="39"/>
  </conditionalFormatting>
  <conditionalFormatting sqref="A17">
    <cfRule type="duplicateValues" dxfId="174" priority="28"/>
  </conditionalFormatting>
  <conditionalFormatting sqref="A18">
    <cfRule type="duplicateValues" dxfId="173" priority="26"/>
  </conditionalFormatting>
  <conditionalFormatting sqref="A22:A24">
    <cfRule type="duplicateValues" dxfId="172" priority="22"/>
  </conditionalFormatting>
  <conditionalFormatting sqref="A26">
    <cfRule type="duplicateValues" dxfId="171" priority="1"/>
  </conditionalFormatting>
  <conditionalFormatting sqref="A28">
    <cfRule type="duplicateValues" dxfId="170" priority="19"/>
  </conditionalFormatting>
  <conditionalFormatting sqref="A29">
    <cfRule type="duplicateValues" dxfId="169" priority="4"/>
  </conditionalFormatting>
  <conditionalFormatting sqref="A30">
    <cfRule type="duplicateValues" dxfId="168" priority="15"/>
  </conditionalFormatting>
  <conditionalFormatting sqref="A32">
    <cfRule type="duplicateValues" dxfId="167" priority="17"/>
  </conditionalFormatting>
  <conditionalFormatting sqref="A33">
    <cfRule type="duplicateValues" dxfId="166" priority="13"/>
  </conditionalFormatting>
  <conditionalFormatting sqref="A36">
    <cfRule type="duplicateValues" dxfId="165" priority="11"/>
  </conditionalFormatting>
  <conditionalFormatting sqref="A39">
    <cfRule type="duplicateValues" dxfId="164" priority="6"/>
  </conditionalFormatting>
  <conditionalFormatting sqref="A4:B4">
    <cfRule type="duplicateValues" dxfId="163" priority="38"/>
  </conditionalFormatting>
  <conditionalFormatting sqref="A5:B5">
    <cfRule type="duplicateValues" dxfId="162" priority="37"/>
  </conditionalFormatting>
  <conditionalFormatting sqref="A11:B11">
    <cfRule type="duplicateValues" dxfId="161" priority="29"/>
  </conditionalFormatting>
  <conditionalFormatting sqref="A25:B25">
    <cfRule type="duplicateValues" dxfId="160" priority="20"/>
  </conditionalFormatting>
  <conditionalFormatting sqref="A37:B37">
    <cfRule type="duplicateValues" dxfId="159" priority="9"/>
  </conditionalFormatting>
  <conditionalFormatting sqref="A40:B40">
    <cfRule type="duplicateValues" dxfId="158" priority="8"/>
  </conditionalFormatting>
  <conditionalFormatting sqref="A41:B41">
    <cfRule type="duplicateValues" dxfId="157" priority="7"/>
  </conditionalFormatting>
  <conditionalFormatting sqref="B6">
    <cfRule type="duplicateValues" dxfId="156" priority="35"/>
  </conditionalFormatting>
  <conditionalFormatting sqref="B9">
    <cfRule type="duplicateValues" dxfId="155" priority="32"/>
  </conditionalFormatting>
  <conditionalFormatting sqref="B10">
    <cfRule type="duplicateValues" dxfId="154" priority="30"/>
  </conditionalFormatting>
  <conditionalFormatting sqref="B13">
    <cfRule type="duplicateValues" dxfId="153" priority="23"/>
  </conditionalFormatting>
  <conditionalFormatting sqref="B14">
    <cfRule type="duplicateValues" dxfId="152" priority="40"/>
  </conditionalFormatting>
  <conditionalFormatting sqref="B17">
    <cfRule type="duplicateValues" dxfId="151" priority="27"/>
  </conditionalFormatting>
  <conditionalFormatting sqref="B18">
    <cfRule type="duplicateValues" dxfId="150" priority="25"/>
  </conditionalFormatting>
  <conditionalFormatting sqref="B22:B24">
    <cfRule type="duplicateValues" dxfId="149" priority="21"/>
  </conditionalFormatting>
  <conditionalFormatting sqref="B26">
    <cfRule type="duplicateValues" dxfId="148" priority="2"/>
  </conditionalFormatting>
  <conditionalFormatting sqref="B28">
    <cfRule type="duplicateValues" dxfId="147" priority="18"/>
  </conditionalFormatting>
  <conditionalFormatting sqref="B29">
    <cfRule type="duplicateValues" dxfId="146" priority="3"/>
  </conditionalFormatting>
  <conditionalFormatting sqref="B30">
    <cfRule type="duplicateValues" dxfId="145" priority="14"/>
  </conditionalFormatting>
  <conditionalFormatting sqref="B32">
    <cfRule type="duplicateValues" dxfId="144" priority="16"/>
  </conditionalFormatting>
  <conditionalFormatting sqref="B33">
    <cfRule type="duplicateValues" dxfId="143" priority="12"/>
  </conditionalFormatting>
  <conditionalFormatting sqref="B36">
    <cfRule type="duplicateValues" dxfId="142" priority="10"/>
  </conditionalFormatting>
  <conditionalFormatting sqref="B39">
    <cfRule type="duplicateValues" dxfId="141" priority="5"/>
  </conditionalFormatting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6F96C-6A94-41F4-9373-D88A2A462B12}">
  <dimension ref="A1:ED5358"/>
  <sheetViews>
    <sheetView showGridLines="0" zoomScale="80" zoomScaleNormal="80" workbookViewId="0">
      <pane xSplit="4" ySplit="3" topLeftCell="E4" activePane="bottomRight" state="frozen"/>
      <selection pane="topRight" activeCell="E1" sqref="E1"/>
      <selection pane="bottomLeft" activeCell="A4" sqref="A4"/>
      <selection pane="bottomRight" sqref="A1:XFD1048576"/>
    </sheetView>
  </sheetViews>
  <sheetFormatPr defaultRowHeight="13.2" x14ac:dyDescent="0.25"/>
  <cols>
    <col min="1" max="2" width="16.5546875" style="74" customWidth="1"/>
    <col min="3" max="3" width="10.6640625" style="21" customWidth="1"/>
    <col min="4" max="4" width="90.109375" style="21" customWidth="1"/>
    <col min="5" max="5" width="24.6640625" style="21" customWidth="1"/>
    <col min="6" max="9" width="0" style="21" hidden="1" customWidth="1"/>
    <col min="10" max="10" width="12.5546875" style="21" customWidth="1"/>
    <col min="11" max="11" width="12.88671875" style="21" customWidth="1"/>
    <col min="12" max="13" width="0" style="21" hidden="1" customWidth="1"/>
    <col min="14" max="14" width="13.21875" style="21" customWidth="1"/>
    <col min="15" max="19" width="0" style="21" hidden="1" customWidth="1"/>
    <col min="20" max="20" width="13.44140625" style="21" customWidth="1"/>
    <col min="21" max="21" width="11" style="21" customWidth="1"/>
    <col min="22" max="24" width="0" style="21" hidden="1" customWidth="1"/>
    <col min="25" max="25" width="14" style="21" customWidth="1"/>
    <col min="26" max="26" width="11.109375" style="21" customWidth="1"/>
    <col min="27" max="28" width="0" style="21" hidden="1" customWidth="1"/>
    <col min="29" max="29" width="12.88671875" style="21" customWidth="1"/>
    <col min="30" max="30" width="0" style="21" hidden="1" customWidth="1"/>
    <col min="31" max="31" width="8.88671875" style="21"/>
    <col min="32" max="33" width="0" style="21" hidden="1" customWidth="1"/>
    <col min="34" max="39" width="12.21875" style="21" bestFit="1" customWidth="1"/>
    <col min="40" max="41" width="0" style="21" hidden="1" customWidth="1"/>
    <col min="42" max="43" width="12.21875" style="21" hidden="1" customWidth="1"/>
    <col min="44" max="51" width="12.21875" style="21" bestFit="1" customWidth="1"/>
    <col min="52" max="52" width="13.6640625" style="21" customWidth="1"/>
    <col min="53" max="53" width="11" style="21" customWidth="1"/>
    <col min="54" max="55" width="8.88671875" style="21" hidden="1" customWidth="1"/>
    <col min="56" max="57" width="12.21875" style="21" hidden="1" customWidth="1"/>
    <col min="58" max="59" width="12.21875" style="21" bestFit="1" customWidth="1"/>
    <col min="60" max="72" width="8.88671875" style="21" hidden="1" customWidth="1"/>
    <col min="73" max="73" width="12.21875" style="21" bestFit="1" customWidth="1"/>
    <col min="74" max="81" width="0" style="21" hidden="1" customWidth="1"/>
    <col min="82" max="82" width="12.21875" style="21" bestFit="1" customWidth="1"/>
    <col min="83" max="89" width="0" style="21" hidden="1" customWidth="1"/>
    <col min="90" max="91" width="12.21875" style="21" bestFit="1" customWidth="1"/>
    <col min="92" max="93" width="0" style="21" hidden="1" customWidth="1"/>
    <col min="94" max="94" width="12.21875" style="21" bestFit="1" customWidth="1"/>
    <col min="95" max="98" width="0" style="21" hidden="1" customWidth="1"/>
    <col min="99" max="99" width="12.21875" style="21" bestFit="1" customWidth="1"/>
    <col min="100" max="100" width="0" style="21" hidden="1" customWidth="1"/>
    <col min="101" max="101" width="8.88671875" style="21"/>
    <col min="102" max="102" width="12.21875" style="21" bestFit="1" customWidth="1"/>
    <col min="103" max="105" width="0" style="21" hidden="1" customWidth="1"/>
    <col min="106" max="106" width="12.21875" style="21" bestFit="1" customWidth="1"/>
    <col min="107" max="107" width="11.21875" style="21" customWidth="1"/>
    <col min="108" max="108" width="10.5546875" style="21" customWidth="1"/>
    <col min="109" max="109" width="11.21875" style="21" customWidth="1"/>
    <col min="110" max="110" width="13.44140625" style="21" customWidth="1"/>
    <col min="111" max="111" width="12.77734375" style="21" customWidth="1"/>
    <col min="112" max="112" width="4.5546875" style="76" customWidth="1"/>
    <col min="113" max="16384" width="8.88671875" style="21"/>
  </cols>
  <sheetData>
    <row r="1" spans="1:134" s="4" customFormat="1" ht="45" customHeight="1" x14ac:dyDescent="0.25">
      <c r="A1" s="1"/>
      <c r="C1" s="1" t="s">
        <v>0</v>
      </c>
      <c r="D1" s="2" t="s">
        <v>76</v>
      </c>
      <c r="F1" s="3"/>
      <c r="G1" s="3"/>
      <c r="H1" s="168" t="s">
        <v>102</v>
      </c>
      <c r="I1" s="168" t="s">
        <v>103</v>
      </c>
      <c r="J1" s="5" t="s">
        <v>80</v>
      </c>
      <c r="K1" s="5" t="s">
        <v>81</v>
      </c>
      <c r="L1" s="5" t="s">
        <v>104</v>
      </c>
      <c r="M1" s="5" t="s">
        <v>105</v>
      </c>
      <c r="N1" s="6" t="s">
        <v>1</v>
      </c>
      <c r="O1" s="5" t="s">
        <v>106</v>
      </c>
      <c r="P1" s="5" t="s">
        <v>107</v>
      </c>
      <c r="Q1" s="5" t="s">
        <v>108</v>
      </c>
      <c r="R1" s="5" t="s">
        <v>109</v>
      </c>
      <c r="S1" s="5" t="s">
        <v>110</v>
      </c>
      <c r="T1" s="6" t="s">
        <v>85</v>
      </c>
      <c r="U1" s="5" t="s">
        <v>86</v>
      </c>
      <c r="V1" s="5" t="s">
        <v>111</v>
      </c>
      <c r="W1" s="5" t="s">
        <v>112</v>
      </c>
      <c r="X1" s="5" t="s">
        <v>113</v>
      </c>
      <c r="Y1" s="6" t="s">
        <v>82</v>
      </c>
      <c r="Z1" s="6" t="s">
        <v>2</v>
      </c>
      <c r="AA1" s="6" t="s">
        <v>114</v>
      </c>
      <c r="AB1" s="6" t="s">
        <v>115</v>
      </c>
      <c r="AC1" s="6" t="s">
        <v>83</v>
      </c>
      <c r="AD1" s="5" t="s">
        <v>116</v>
      </c>
      <c r="AE1" s="5" t="s">
        <v>3</v>
      </c>
      <c r="AF1" s="5" t="s">
        <v>117</v>
      </c>
      <c r="AG1" s="5" t="s">
        <v>118</v>
      </c>
      <c r="AH1" s="6" t="s">
        <v>4</v>
      </c>
      <c r="AI1" s="6" t="s">
        <v>5</v>
      </c>
      <c r="AJ1" s="6" t="s">
        <v>6</v>
      </c>
      <c r="AK1" s="6" t="s">
        <v>7</v>
      </c>
      <c r="AL1" s="6" t="s">
        <v>8</v>
      </c>
      <c r="AM1" s="5" t="s">
        <v>119</v>
      </c>
      <c r="AN1" s="5" t="s">
        <v>120</v>
      </c>
      <c r="AO1" s="5" t="s">
        <v>121</v>
      </c>
      <c r="AP1" s="5" t="s">
        <v>122</v>
      </c>
      <c r="AQ1" s="5" t="s">
        <v>123</v>
      </c>
      <c r="AR1" s="6" t="s">
        <v>10</v>
      </c>
      <c r="AS1" s="6" t="s">
        <v>11</v>
      </c>
      <c r="AT1" s="6" t="s">
        <v>12</v>
      </c>
      <c r="AU1" s="6" t="s">
        <v>13</v>
      </c>
      <c r="AV1" s="6" t="s">
        <v>14</v>
      </c>
      <c r="AW1" s="6" t="s">
        <v>15</v>
      </c>
      <c r="AX1" s="6" t="s">
        <v>16</v>
      </c>
      <c r="AY1" s="6" t="s">
        <v>17</v>
      </c>
      <c r="AZ1" s="6" t="s">
        <v>18</v>
      </c>
      <c r="BA1" s="6" t="s">
        <v>19</v>
      </c>
      <c r="BB1" s="5" t="s">
        <v>124</v>
      </c>
      <c r="BC1" s="5" t="s">
        <v>67</v>
      </c>
      <c r="BD1" s="6" t="s">
        <v>124</v>
      </c>
      <c r="BE1" s="6" t="s">
        <v>67</v>
      </c>
      <c r="BF1" s="6" t="s">
        <v>20</v>
      </c>
      <c r="BG1" s="6" t="s">
        <v>21</v>
      </c>
      <c r="BH1" s="6" t="s">
        <v>125</v>
      </c>
      <c r="BI1" s="6" t="s">
        <v>126</v>
      </c>
      <c r="BJ1" s="169"/>
      <c r="BK1" s="169" t="s">
        <v>127</v>
      </c>
      <c r="BL1" s="169"/>
      <c r="BM1" s="169"/>
      <c r="BN1" s="169" t="s">
        <v>128</v>
      </c>
      <c r="BO1" s="169" t="s">
        <v>129</v>
      </c>
      <c r="BP1" s="169"/>
      <c r="BQ1" s="169"/>
      <c r="BR1" s="169" t="s">
        <v>130</v>
      </c>
      <c r="BS1" s="169"/>
      <c r="BT1" s="169"/>
      <c r="BU1" s="6" t="s">
        <v>84</v>
      </c>
      <c r="BV1" s="6" t="s">
        <v>131</v>
      </c>
      <c r="BW1" s="6" t="s">
        <v>132</v>
      </c>
      <c r="BX1" s="6" t="s">
        <v>133</v>
      </c>
      <c r="BY1" s="6" t="s">
        <v>134</v>
      </c>
      <c r="BZ1" s="6" t="s">
        <v>135</v>
      </c>
      <c r="CA1" s="6" t="s">
        <v>136</v>
      </c>
      <c r="CB1" s="6" t="s">
        <v>137</v>
      </c>
      <c r="CC1" s="6" t="s">
        <v>138</v>
      </c>
      <c r="CD1" s="6" t="s">
        <v>22</v>
      </c>
      <c r="CE1" s="6" t="s">
        <v>139</v>
      </c>
      <c r="CF1" s="6" t="s">
        <v>140</v>
      </c>
      <c r="CG1" s="6" t="s">
        <v>141</v>
      </c>
      <c r="CH1" s="6" t="s">
        <v>142</v>
      </c>
      <c r="CI1" s="6" t="s">
        <v>143</v>
      </c>
      <c r="CJ1" s="6" t="s">
        <v>144</v>
      </c>
      <c r="CK1" s="6" t="s">
        <v>145</v>
      </c>
      <c r="CL1" s="6" t="s">
        <v>23</v>
      </c>
      <c r="CM1" s="6" t="s">
        <v>24</v>
      </c>
      <c r="CN1" s="6" t="s">
        <v>146</v>
      </c>
      <c r="CO1" s="6" t="s">
        <v>147</v>
      </c>
      <c r="CP1" s="6" t="s">
        <v>25</v>
      </c>
      <c r="CQ1" s="6" t="s">
        <v>148</v>
      </c>
      <c r="CR1" s="6" t="s">
        <v>149</v>
      </c>
      <c r="CS1" s="6" t="s">
        <v>150</v>
      </c>
      <c r="CT1" s="6" t="s">
        <v>150</v>
      </c>
      <c r="CU1" s="6" t="s">
        <v>26</v>
      </c>
      <c r="CV1" s="6" t="s">
        <v>151</v>
      </c>
      <c r="CW1" s="6" t="s">
        <v>27</v>
      </c>
      <c r="CX1" s="6" t="s">
        <v>152</v>
      </c>
      <c r="CY1" s="6" t="s">
        <v>153</v>
      </c>
      <c r="CZ1" s="6" t="s">
        <v>154</v>
      </c>
      <c r="DA1" s="6" t="s">
        <v>155</v>
      </c>
      <c r="DB1" s="6" t="s">
        <v>28</v>
      </c>
      <c r="DC1" s="6" t="s">
        <v>156</v>
      </c>
      <c r="DD1" s="6" t="s">
        <v>157</v>
      </c>
      <c r="DE1" s="6" t="s">
        <v>158</v>
      </c>
      <c r="DF1" s="6" t="s">
        <v>29</v>
      </c>
      <c r="DG1" s="6" t="s">
        <v>30</v>
      </c>
      <c r="DH1" s="7"/>
    </row>
    <row r="2" spans="1:134" s="15" customFormat="1" x14ac:dyDescent="0.25">
      <c r="A2" s="8"/>
      <c r="B2" s="8"/>
      <c r="C2" s="9"/>
      <c r="D2" s="10"/>
      <c r="E2" s="9"/>
      <c r="F2" s="170"/>
      <c r="G2" s="170"/>
      <c r="H2" s="171"/>
      <c r="I2" s="171"/>
      <c r="J2" s="11"/>
      <c r="K2" s="11"/>
      <c r="L2" s="11"/>
      <c r="M2" s="11"/>
      <c r="N2" s="12"/>
      <c r="O2" s="172"/>
      <c r="P2" s="172"/>
      <c r="Q2" s="172"/>
      <c r="R2" s="172"/>
      <c r="S2" s="172"/>
      <c r="T2" s="11"/>
      <c r="U2" s="11"/>
      <c r="V2" s="11"/>
      <c r="W2" s="11"/>
      <c r="X2" s="11"/>
      <c r="Y2" s="13"/>
      <c r="Z2" s="13"/>
      <c r="AA2" s="13"/>
      <c r="AB2" s="13"/>
      <c r="AC2" s="13"/>
      <c r="AD2" s="11"/>
      <c r="AE2" s="11"/>
      <c r="AF2" s="11"/>
      <c r="AG2" s="11"/>
      <c r="AH2" s="13"/>
      <c r="AI2" s="13"/>
      <c r="AJ2" s="13"/>
      <c r="AK2" s="13"/>
      <c r="AL2" s="13"/>
      <c r="AM2" s="11"/>
      <c r="AN2" s="11"/>
      <c r="AO2" s="11"/>
      <c r="AP2" s="11"/>
      <c r="AQ2" s="11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1"/>
      <c r="BC2" s="11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4"/>
      <c r="DD2" s="14"/>
      <c r="DE2" s="14"/>
      <c r="DF2" s="14"/>
      <c r="DG2" s="14"/>
      <c r="DH2" s="7"/>
    </row>
    <row r="3" spans="1:134" s="4" customFormat="1" x14ac:dyDescent="0.25">
      <c r="A3" s="16" t="s">
        <v>73</v>
      </c>
      <c r="B3" s="17" t="s">
        <v>159</v>
      </c>
      <c r="C3" s="18"/>
      <c r="E3" s="18"/>
      <c r="F3" s="19"/>
      <c r="G3" s="19"/>
      <c r="H3" s="168"/>
      <c r="I3" s="168"/>
      <c r="J3" s="20"/>
      <c r="K3" s="20"/>
      <c r="L3" s="20"/>
      <c r="M3" s="20"/>
      <c r="N3" s="1"/>
      <c r="O3" s="3"/>
      <c r="P3" s="3"/>
      <c r="Q3" s="3"/>
      <c r="R3" s="3"/>
      <c r="S3" s="3"/>
      <c r="T3" s="20"/>
      <c r="U3" s="20"/>
      <c r="V3" s="20"/>
      <c r="W3" s="20"/>
      <c r="X3" s="20"/>
      <c r="Y3" s="2"/>
      <c r="Z3" s="2"/>
      <c r="AA3" s="2"/>
      <c r="AB3" s="2"/>
      <c r="AC3" s="2"/>
      <c r="AD3" s="20"/>
      <c r="AE3" s="20"/>
      <c r="AF3" s="20"/>
      <c r="AG3" s="20"/>
      <c r="AH3" s="2"/>
      <c r="AI3" s="2"/>
      <c r="AJ3" s="2"/>
      <c r="AK3" s="2"/>
      <c r="AL3" s="2"/>
      <c r="AM3" s="20"/>
      <c r="AN3" s="20"/>
      <c r="AO3" s="20"/>
      <c r="AP3" s="20"/>
      <c r="AQ3" s="20"/>
      <c r="AR3" s="2"/>
      <c r="AS3" s="2"/>
      <c r="AT3" s="2"/>
      <c r="AU3" s="2"/>
      <c r="AV3" s="2"/>
      <c r="AW3" s="2"/>
      <c r="AX3" s="2"/>
      <c r="AY3" s="2"/>
      <c r="AZ3" s="2"/>
      <c r="BA3" s="2"/>
      <c r="BB3" s="20"/>
      <c r="BC3" s="20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1"/>
      <c r="DD3" s="21"/>
      <c r="DE3" s="21"/>
      <c r="DF3" s="21"/>
      <c r="DG3" s="21"/>
      <c r="DH3" s="7"/>
    </row>
    <row r="4" spans="1:134" s="4" customFormat="1" x14ac:dyDescent="0.25">
      <c r="A4" s="16"/>
      <c r="B4" s="16"/>
      <c r="C4" s="18"/>
      <c r="D4" s="17"/>
      <c r="E4" s="18"/>
      <c r="F4" s="19"/>
      <c r="G4" s="19"/>
      <c r="H4" s="168"/>
      <c r="I4" s="168"/>
      <c r="J4" s="20"/>
      <c r="K4" s="20"/>
      <c r="L4" s="20"/>
      <c r="M4" s="20"/>
      <c r="N4" s="1"/>
      <c r="O4" s="3"/>
      <c r="P4" s="3"/>
      <c r="Q4" s="3"/>
      <c r="R4" s="3"/>
      <c r="S4" s="3"/>
      <c r="T4" s="20"/>
      <c r="U4" s="20"/>
      <c r="V4" s="20"/>
      <c r="W4" s="20"/>
      <c r="X4" s="20"/>
      <c r="Y4" s="2"/>
      <c r="Z4" s="2"/>
      <c r="AA4" s="2"/>
      <c r="AB4" s="2"/>
      <c r="AC4" s="2"/>
      <c r="AD4" s="20"/>
      <c r="AE4" s="20"/>
      <c r="AF4" s="20"/>
      <c r="AG4" s="20"/>
      <c r="AH4" s="2"/>
      <c r="AI4" s="2"/>
      <c r="AJ4" s="2"/>
      <c r="AK4" s="2"/>
      <c r="AL4" s="2"/>
      <c r="AM4" s="20"/>
      <c r="AN4" s="20"/>
      <c r="AO4" s="20"/>
      <c r="AP4" s="20"/>
      <c r="AQ4" s="20"/>
      <c r="AR4" s="2"/>
      <c r="AS4" s="2"/>
      <c r="AT4" s="2"/>
      <c r="AU4" s="2"/>
      <c r="AV4" s="2"/>
      <c r="AW4" s="2"/>
      <c r="AX4" s="2"/>
      <c r="AY4" s="2"/>
      <c r="AZ4" s="2"/>
      <c r="BA4" s="2"/>
      <c r="BB4" s="20"/>
      <c r="BC4" s="20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1"/>
      <c r="DD4" s="21"/>
      <c r="DE4" s="21"/>
      <c r="DF4" s="21"/>
      <c r="DG4" s="21"/>
      <c r="DH4" s="7"/>
    </row>
    <row r="5" spans="1:134" s="4" customFormat="1" ht="14.4" customHeight="1" x14ac:dyDescent="0.25">
      <c r="A5" s="163" t="s">
        <v>101</v>
      </c>
      <c r="B5" s="112">
        <v>60</v>
      </c>
      <c r="C5" s="27" t="s">
        <v>53</v>
      </c>
      <c r="D5" s="113" t="s">
        <v>160</v>
      </c>
      <c r="E5" s="21"/>
      <c r="F5" s="93"/>
      <c r="G5" s="93"/>
      <c r="H5" s="34"/>
      <c r="I5" s="34"/>
      <c r="J5" s="114">
        <v>891.43</v>
      </c>
      <c r="K5" s="114">
        <v>212.42666666666665</v>
      </c>
      <c r="L5" s="68"/>
      <c r="M5" s="68"/>
      <c r="N5" s="90">
        <v>57.4</v>
      </c>
      <c r="O5" s="90"/>
      <c r="P5" s="90"/>
      <c r="Q5" s="90"/>
      <c r="R5" s="90"/>
      <c r="S5" s="90"/>
      <c r="T5" s="90">
        <v>0</v>
      </c>
      <c r="U5" s="90">
        <v>0</v>
      </c>
      <c r="V5" s="90"/>
      <c r="W5" s="90"/>
      <c r="X5" s="90"/>
      <c r="Y5" s="90">
        <v>32.659999999999997</v>
      </c>
      <c r="Z5" s="90">
        <v>9.1066666666666674</v>
      </c>
      <c r="AA5" s="90"/>
      <c r="AB5" s="90"/>
      <c r="AC5" s="90">
        <v>0</v>
      </c>
      <c r="AD5" s="90"/>
      <c r="AE5" s="90">
        <v>0</v>
      </c>
      <c r="AF5" s="90"/>
      <c r="AG5" s="90"/>
      <c r="AH5" s="90">
        <v>0.87666666666666659</v>
      </c>
      <c r="AI5" s="90">
        <v>55.7</v>
      </c>
      <c r="AJ5" s="90">
        <v>3.9</v>
      </c>
      <c r="AK5" s="90">
        <v>4</v>
      </c>
      <c r="AL5" s="90">
        <v>0.2</v>
      </c>
      <c r="AM5" s="90">
        <v>0.22</v>
      </c>
      <c r="AN5" s="90" t="e">
        <v>#DIV/0!</v>
      </c>
      <c r="AO5" s="90">
        <v>0.12</v>
      </c>
      <c r="AP5" s="90" t="e">
        <v>#DIV/0!</v>
      </c>
      <c r="AQ5" s="90">
        <v>0.02</v>
      </c>
      <c r="AR5" s="90">
        <v>3.5333333333333332</v>
      </c>
      <c r="AS5" s="90">
        <v>1.85</v>
      </c>
      <c r="AT5" s="90">
        <v>47.543333333333329</v>
      </c>
      <c r="AU5" s="90">
        <v>12.956666666666669</v>
      </c>
      <c r="AV5" s="90">
        <v>167.27333333333331</v>
      </c>
      <c r="AW5" s="90">
        <v>254.44</v>
      </c>
      <c r="AX5" s="90" t="s">
        <v>38</v>
      </c>
      <c r="AY5" s="90">
        <v>6.96</v>
      </c>
      <c r="AZ5" s="90">
        <v>4.6666666666666669E-2</v>
      </c>
      <c r="BA5" s="90" t="s">
        <v>31</v>
      </c>
      <c r="BB5" s="90"/>
      <c r="BC5" s="90"/>
      <c r="BD5" s="90"/>
      <c r="BE5" s="90"/>
      <c r="BF5" s="90">
        <v>2.8966666666666665</v>
      </c>
      <c r="BG5" s="90">
        <v>2.8966666666666665</v>
      </c>
      <c r="BH5" s="90" t="e">
        <v>#DIV/0!</v>
      </c>
      <c r="BI5" s="90">
        <v>2.8966666666666665</v>
      </c>
      <c r="BJ5" s="90" t="e">
        <v>#DIV/0!</v>
      </c>
      <c r="BK5" s="90" t="e">
        <v>#DIV/0!</v>
      </c>
      <c r="BL5" s="90" t="e">
        <v>#DIV/0!</v>
      </c>
      <c r="BM5" s="90" t="e">
        <v>#DIV/0!</v>
      </c>
      <c r="BN5" s="90" t="e">
        <v>#DIV/0!</v>
      </c>
      <c r="BO5" s="90" t="e">
        <v>#DIV/0!</v>
      </c>
      <c r="BP5" s="90" t="e">
        <v>#DIV/0!</v>
      </c>
      <c r="BQ5" s="90" t="e">
        <v>#DIV/0!</v>
      </c>
      <c r="BR5" s="90" t="e">
        <v>#DIV/0!</v>
      </c>
      <c r="BS5" s="90" t="e">
        <v>#DIV/0!</v>
      </c>
      <c r="BT5" s="90" t="e">
        <v>#DIV/0!</v>
      </c>
      <c r="BU5" s="90">
        <v>0</v>
      </c>
      <c r="BV5" s="90" t="e">
        <v>#DIV/0!</v>
      </c>
      <c r="BW5" s="90" t="e">
        <v>#DIV/0!</v>
      </c>
      <c r="BX5" s="90" t="e">
        <v>#DIV/0!</v>
      </c>
      <c r="BY5" s="90" t="e">
        <v>#DIV/0!</v>
      </c>
      <c r="BZ5" s="90" t="e">
        <v>#DIV/0!</v>
      </c>
      <c r="CA5" s="90" t="e">
        <v>#DIV/0!</v>
      </c>
      <c r="CB5" s="90" t="s">
        <v>31</v>
      </c>
      <c r="CC5" s="90"/>
      <c r="CD5" s="90">
        <v>0.7005128205128206</v>
      </c>
      <c r="CE5" s="90"/>
      <c r="CF5" s="90"/>
      <c r="CG5" s="90"/>
      <c r="CH5" s="90"/>
      <c r="CI5" s="90"/>
      <c r="CJ5" s="90"/>
      <c r="CK5" s="90"/>
      <c r="CL5" s="90" t="s">
        <v>38</v>
      </c>
      <c r="CM5" s="90" t="s">
        <v>38</v>
      </c>
      <c r="CN5" s="90" t="e">
        <v>#DIV/0!</v>
      </c>
      <c r="CO5" s="90" t="e">
        <v>#DIV/0!</v>
      </c>
      <c r="CP5" s="90">
        <v>2.5466666666666669</v>
      </c>
      <c r="CQ5" s="90" t="e">
        <v>#DIV/0!</v>
      </c>
      <c r="CR5" s="90" t="e">
        <v>#DIV/0!</v>
      </c>
      <c r="CS5" s="90" t="s">
        <v>39</v>
      </c>
      <c r="CT5" s="90" t="e">
        <v>#DIV/0!</v>
      </c>
      <c r="CU5" s="90" t="s">
        <v>38</v>
      </c>
      <c r="CV5" s="90">
        <v>0</v>
      </c>
      <c r="CW5" s="90">
        <v>2.8522943722943714</v>
      </c>
      <c r="CX5" s="90">
        <v>0</v>
      </c>
      <c r="CY5" s="90">
        <v>0</v>
      </c>
      <c r="CZ5" s="90">
        <v>0</v>
      </c>
      <c r="DA5" s="90">
        <v>0</v>
      </c>
      <c r="DB5" s="90">
        <v>6.1471861471861464</v>
      </c>
      <c r="DC5" s="31" t="s">
        <v>32</v>
      </c>
      <c r="DD5" s="31" t="s">
        <v>32</v>
      </c>
      <c r="DE5" s="31" t="s">
        <v>32</v>
      </c>
      <c r="DF5" s="31" t="s">
        <v>32</v>
      </c>
      <c r="DG5" s="31" t="s">
        <v>32</v>
      </c>
      <c r="DH5" s="7"/>
    </row>
    <row r="6" spans="1:134" s="4" customFormat="1" ht="13.2" customHeight="1" x14ac:dyDescent="0.25">
      <c r="A6" s="163"/>
      <c r="B6" s="112">
        <v>19.55</v>
      </c>
      <c r="C6" s="173" t="s">
        <v>161</v>
      </c>
      <c r="D6" s="174" t="s">
        <v>162</v>
      </c>
      <c r="J6" s="114">
        <v>221.71432222222168</v>
      </c>
      <c r="K6" s="114">
        <v>53.16269999999988</v>
      </c>
      <c r="L6" s="60"/>
      <c r="M6" s="175"/>
      <c r="N6" s="90">
        <v>87.404444444444437</v>
      </c>
      <c r="O6" s="90"/>
      <c r="P6" s="90"/>
      <c r="Q6" s="90"/>
      <c r="R6" s="90"/>
      <c r="S6" s="90"/>
      <c r="T6" s="90">
        <v>7.6223730676328278</v>
      </c>
      <c r="U6" s="90">
        <v>4.8561508454105971</v>
      </c>
      <c r="V6" s="90"/>
      <c r="W6" s="90"/>
      <c r="X6" s="90"/>
      <c r="Y6" s="90">
        <v>1.9321380434782611</v>
      </c>
      <c r="Z6" s="90">
        <v>2.2752333333333334</v>
      </c>
      <c r="AA6" s="90"/>
      <c r="AB6" s="90"/>
      <c r="AC6" s="90">
        <v>2.7662222222222219</v>
      </c>
      <c r="AD6" s="90"/>
      <c r="AE6" s="90">
        <v>0</v>
      </c>
      <c r="AF6" s="90"/>
      <c r="AG6" s="90"/>
      <c r="AH6" s="90">
        <v>0.76581111111111122</v>
      </c>
      <c r="AI6" s="90">
        <v>0</v>
      </c>
      <c r="AJ6" s="90">
        <v>0.34890199999999993</v>
      </c>
      <c r="AK6" s="90">
        <v>0.50753499999999996</v>
      </c>
      <c r="AL6" s="90">
        <v>1.3117800000000002</v>
      </c>
      <c r="AM6" s="90" t="s">
        <v>31</v>
      </c>
      <c r="AN6" s="90">
        <v>1.1833670000000001</v>
      </c>
      <c r="AO6" s="90"/>
      <c r="AP6" s="90">
        <v>0.1177</v>
      </c>
      <c r="AQ6" s="90"/>
      <c r="AR6" s="90">
        <v>12.796790000000001</v>
      </c>
      <c r="AS6" s="90">
        <v>0.49262099999999998</v>
      </c>
      <c r="AT6" s="90">
        <v>4.8992199999999997</v>
      </c>
      <c r="AU6" s="90">
        <v>17.250000000250001</v>
      </c>
      <c r="AV6" s="90">
        <v>41.632249999999999</v>
      </c>
      <c r="AW6" s="90">
        <v>326.09312999999997</v>
      </c>
      <c r="AX6" s="90">
        <v>0.11053333333333333</v>
      </c>
      <c r="AY6" s="90">
        <v>0.26737333333333335</v>
      </c>
      <c r="AZ6" s="90">
        <v>0.124679</v>
      </c>
      <c r="BA6" s="90">
        <v>0.3523</v>
      </c>
      <c r="BB6" s="90">
        <v>136.65687500000001</v>
      </c>
      <c r="BC6" s="90">
        <v>68.328437500000007</v>
      </c>
      <c r="BD6" s="90" t="s">
        <v>163</v>
      </c>
      <c r="BE6" s="90" t="s">
        <v>163</v>
      </c>
      <c r="BF6" s="90">
        <v>136.65687500000001</v>
      </c>
      <c r="BG6" s="90">
        <v>68.328437500000007</v>
      </c>
      <c r="BH6" s="90"/>
      <c r="BI6" s="90">
        <v>0</v>
      </c>
      <c r="BJ6" s="90">
        <v>114.38250000000002</v>
      </c>
      <c r="BK6" s="90"/>
      <c r="BL6" s="90"/>
      <c r="BM6" s="90">
        <v>762.75</v>
      </c>
      <c r="BN6" s="90"/>
      <c r="BO6" s="90"/>
      <c r="BP6" s="90"/>
      <c r="BQ6" s="90"/>
      <c r="BR6" s="90">
        <v>0</v>
      </c>
      <c r="BS6" s="90"/>
      <c r="BT6" s="90"/>
      <c r="BU6" s="90">
        <v>0</v>
      </c>
      <c r="BV6" s="90"/>
      <c r="BW6" s="90"/>
      <c r="BX6" s="90"/>
      <c r="BY6" s="90"/>
      <c r="BZ6" s="90"/>
      <c r="CA6" s="90"/>
      <c r="CB6" s="90"/>
      <c r="CC6" s="90"/>
      <c r="CD6" s="90">
        <v>0.89703000000000011</v>
      </c>
      <c r="CE6" s="90"/>
      <c r="CF6" s="90"/>
      <c r="CG6" s="90"/>
      <c r="CH6" s="90"/>
      <c r="CI6" s="90"/>
      <c r="CJ6" s="90"/>
      <c r="CK6" s="90"/>
      <c r="CL6" s="90">
        <v>0.126855</v>
      </c>
      <c r="CM6" s="90">
        <v>2.8499999999999998E-2</v>
      </c>
      <c r="CN6" s="90"/>
      <c r="CO6" s="90"/>
      <c r="CP6" s="90" t="s">
        <v>38</v>
      </c>
      <c r="CQ6" s="90"/>
      <c r="CR6" s="90"/>
      <c r="CS6" s="90"/>
      <c r="CT6" s="90"/>
      <c r="CU6" s="90">
        <v>7.7678999999999998E-2</v>
      </c>
      <c r="CV6" s="90"/>
      <c r="CW6" s="90">
        <v>0</v>
      </c>
      <c r="CX6" s="90">
        <v>20.773801666666667</v>
      </c>
      <c r="CY6" s="90"/>
      <c r="CZ6" s="90"/>
      <c r="DA6" s="90"/>
      <c r="DB6" s="90">
        <v>17.961019999999998</v>
      </c>
      <c r="DC6" s="31" t="s">
        <v>32</v>
      </c>
      <c r="DD6" s="31" t="s">
        <v>32</v>
      </c>
      <c r="DE6" s="31" t="s">
        <v>32</v>
      </c>
      <c r="DF6" s="31" t="s">
        <v>32</v>
      </c>
      <c r="DG6" s="31" t="s">
        <v>32</v>
      </c>
      <c r="DH6" s="7"/>
    </row>
    <row r="7" spans="1:134" s="4" customFormat="1" x14ac:dyDescent="0.25">
      <c r="A7" s="163"/>
      <c r="B7" s="115">
        <v>10</v>
      </c>
      <c r="C7" s="27" t="s">
        <v>50</v>
      </c>
      <c r="D7" s="48" t="s">
        <v>164</v>
      </c>
      <c r="J7" s="114">
        <v>2850.6946666666668</v>
      </c>
      <c r="K7" s="114">
        <v>689.66599999999994</v>
      </c>
      <c r="L7" s="68"/>
      <c r="M7" s="68"/>
      <c r="N7" s="90">
        <v>7.5026666666666664</v>
      </c>
      <c r="O7" s="90"/>
      <c r="P7" s="90"/>
      <c r="Q7" s="90"/>
      <c r="R7" s="90"/>
      <c r="S7" s="90"/>
      <c r="T7" s="90">
        <v>0.44199999999999307</v>
      </c>
      <c r="U7" s="90">
        <v>0.44199999999999307</v>
      </c>
      <c r="V7" s="90"/>
      <c r="W7" s="90"/>
      <c r="X7" s="90"/>
      <c r="Y7" s="90">
        <v>27.28</v>
      </c>
      <c r="Z7" s="90">
        <v>64.308666666666667</v>
      </c>
      <c r="AA7" s="90"/>
      <c r="AB7" s="90"/>
      <c r="AC7" s="90">
        <v>0</v>
      </c>
      <c r="AD7" s="90"/>
      <c r="AE7" s="90">
        <v>0</v>
      </c>
      <c r="AF7" s="90"/>
      <c r="AG7" s="90"/>
      <c r="AH7" s="90">
        <v>0.46666666666666667</v>
      </c>
      <c r="AI7" s="90">
        <v>89.463666666666654</v>
      </c>
      <c r="AJ7" s="90">
        <v>20</v>
      </c>
      <c r="AK7" s="90">
        <v>26.2</v>
      </c>
      <c r="AL7" s="90">
        <v>14.6</v>
      </c>
      <c r="AM7" s="90">
        <v>0.58000000000000007</v>
      </c>
      <c r="AN7" s="90" t="e">
        <v>#DIV/0!</v>
      </c>
      <c r="AO7" s="90">
        <v>12.93</v>
      </c>
      <c r="AP7" s="90" t="e">
        <v>#DIV/0!</v>
      </c>
      <c r="AQ7" s="90">
        <v>0.86</v>
      </c>
      <c r="AR7" s="90">
        <v>9.4433333333333334</v>
      </c>
      <c r="AS7" s="90">
        <v>0.86499999999999999</v>
      </c>
      <c r="AT7" s="90">
        <v>124.85033333333335</v>
      </c>
      <c r="AU7" s="90">
        <v>9.4603333333333328</v>
      </c>
      <c r="AV7" s="90">
        <v>94.715000000000003</v>
      </c>
      <c r="AW7" s="90">
        <v>170.85900000000001</v>
      </c>
      <c r="AX7" s="90">
        <v>1.2000000000000002E-2</v>
      </c>
      <c r="AY7" s="90">
        <v>0.84266666666666667</v>
      </c>
      <c r="AZ7" s="90">
        <v>9.8000000000000018E-2</v>
      </c>
      <c r="BA7" s="90" t="s">
        <v>31</v>
      </c>
      <c r="BB7" s="90"/>
      <c r="BC7" s="90"/>
      <c r="BD7" s="90"/>
      <c r="BE7" s="90"/>
      <c r="BF7" s="90" t="s">
        <v>38</v>
      </c>
      <c r="BG7" s="90" t="s">
        <v>38</v>
      </c>
      <c r="BH7" s="90" t="e">
        <v>#DIV/0!</v>
      </c>
      <c r="BI7" s="90" t="s">
        <v>39</v>
      </c>
      <c r="BJ7" s="90" t="e">
        <v>#DIV/0!</v>
      </c>
      <c r="BK7" s="90" t="e">
        <v>#DIV/0!</v>
      </c>
      <c r="BL7" s="90" t="e">
        <v>#DIV/0!</v>
      </c>
      <c r="BM7" s="90" t="e">
        <v>#DIV/0!</v>
      </c>
      <c r="BN7" s="90" t="e">
        <v>#DIV/0!</v>
      </c>
      <c r="BO7" s="90" t="e">
        <v>#DIV/0!</v>
      </c>
      <c r="BP7" s="90" t="e">
        <v>#DIV/0!</v>
      </c>
      <c r="BQ7" s="90" t="e">
        <v>#DIV/0!</v>
      </c>
      <c r="BR7" s="90" t="e">
        <v>#DIV/0!</v>
      </c>
      <c r="BS7" s="90" t="e">
        <v>#DIV/0!</v>
      </c>
      <c r="BT7" s="90" t="e">
        <v>#DIV/0!</v>
      </c>
      <c r="BU7" s="90" t="s">
        <v>31</v>
      </c>
      <c r="BV7" s="90" t="e">
        <v>#DIV/0!</v>
      </c>
      <c r="BW7" s="90" t="e">
        <v>#DIV/0!</v>
      </c>
      <c r="BX7" s="90" t="e">
        <v>#DIV/0!</v>
      </c>
      <c r="BY7" s="90" t="e">
        <v>#DIV/0!</v>
      </c>
      <c r="BZ7" s="90" t="e">
        <v>#DIV/0!</v>
      </c>
      <c r="CA7" s="90" t="e">
        <v>#DIV/0!</v>
      </c>
      <c r="CB7" s="90" t="s">
        <v>31</v>
      </c>
      <c r="CC7" s="90"/>
      <c r="CD7" s="90">
        <v>0.47558986210615511</v>
      </c>
      <c r="CE7" s="90"/>
      <c r="CF7" s="90"/>
      <c r="CG7" s="90"/>
      <c r="CH7" s="90"/>
      <c r="CI7" s="90"/>
      <c r="CJ7" s="90"/>
      <c r="CK7" s="90"/>
      <c r="CL7" s="90" t="s">
        <v>38</v>
      </c>
      <c r="CM7" s="90" t="s">
        <v>38</v>
      </c>
      <c r="CN7" s="90" t="e">
        <v>#DIV/0!</v>
      </c>
      <c r="CO7" s="90" t="e">
        <v>#DIV/0!</v>
      </c>
      <c r="CP7" s="90">
        <v>5.0333333333333332</v>
      </c>
      <c r="CQ7" s="90" t="e">
        <v>#DIV/0!</v>
      </c>
      <c r="CR7" s="90" t="e">
        <v>#DIV/0!</v>
      </c>
      <c r="CS7" s="90" t="s">
        <v>39</v>
      </c>
      <c r="CT7" s="90" t="e">
        <v>#DIV/0!</v>
      </c>
      <c r="CU7" s="90" t="s">
        <v>38</v>
      </c>
      <c r="CV7" s="90">
        <v>0</v>
      </c>
      <c r="CW7" s="90">
        <v>1.7240132501348122</v>
      </c>
      <c r="CX7" s="90">
        <v>0</v>
      </c>
      <c r="CY7" s="90">
        <v>0</v>
      </c>
      <c r="CZ7" s="90">
        <v>0</v>
      </c>
      <c r="DA7" s="90">
        <v>0</v>
      </c>
      <c r="DB7" s="90">
        <v>2.9724366381634697</v>
      </c>
      <c r="DC7" s="31" t="s">
        <v>32</v>
      </c>
      <c r="DD7" s="31" t="s">
        <v>32</v>
      </c>
      <c r="DE7" s="31" t="s">
        <v>32</v>
      </c>
      <c r="DF7" s="31" t="s">
        <v>32</v>
      </c>
      <c r="DG7" s="31" t="s">
        <v>32</v>
      </c>
      <c r="DH7" s="7"/>
    </row>
    <row r="8" spans="1:134" s="4" customFormat="1" ht="13.8" x14ac:dyDescent="0.3">
      <c r="A8" s="163"/>
      <c r="B8" s="115">
        <v>10</v>
      </c>
      <c r="C8" s="116" t="s">
        <v>51</v>
      </c>
      <c r="D8" s="117" t="s">
        <v>165</v>
      </c>
      <c r="E8" s="107"/>
      <c r="F8" s="110"/>
      <c r="G8" s="108"/>
      <c r="H8" s="108"/>
      <c r="I8" s="176"/>
      <c r="J8" s="114">
        <v>70.051666666666819</v>
      </c>
      <c r="K8" s="114">
        <v>16.796416666666701</v>
      </c>
      <c r="L8" s="110"/>
      <c r="M8" s="110"/>
      <c r="N8" s="90">
        <v>94.575749999999999</v>
      </c>
      <c r="O8" s="90"/>
      <c r="P8" s="90"/>
      <c r="Q8" s="90"/>
      <c r="R8" s="90"/>
      <c r="S8" s="90"/>
      <c r="T8" s="90">
        <v>4.3091875000000073</v>
      </c>
      <c r="U8" s="90">
        <v>2.1294375000000088</v>
      </c>
      <c r="V8" s="90"/>
      <c r="W8" s="90"/>
      <c r="X8" s="90"/>
      <c r="Y8" s="90">
        <v>0.54197916666666668</v>
      </c>
      <c r="Z8" s="90">
        <v>0.19458333333333336</v>
      </c>
      <c r="AA8" s="90"/>
      <c r="AB8" s="90"/>
      <c r="AC8" s="90">
        <v>2.1797499999999999</v>
      </c>
      <c r="AD8" s="90"/>
      <c r="AE8" s="90">
        <v>0</v>
      </c>
      <c r="AF8" s="90"/>
      <c r="AG8" s="90"/>
      <c r="AH8" s="90">
        <v>0.37849999999999995</v>
      </c>
      <c r="AI8" s="90">
        <v>0</v>
      </c>
      <c r="AJ8" s="90" t="s">
        <v>38</v>
      </c>
      <c r="AK8" s="90" t="s">
        <v>38</v>
      </c>
      <c r="AL8" s="90">
        <v>8.9122137404580165E-2</v>
      </c>
      <c r="AM8" s="90">
        <v>0</v>
      </c>
      <c r="AN8" s="90"/>
      <c r="AO8" s="90">
        <v>0.10694656488549618</v>
      </c>
      <c r="AP8" s="90"/>
      <c r="AQ8" s="90" t="s">
        <v>38</v>
      </c>
      <c r="AR8" s="90">
        <v>16.667027977689841</v>
      </c>
      <c r="AS8" s="90">
        <v>0.17183333333333334</v>
      </c>
      <c r="AT8" s="90">
        <v>5.1275655811443039</v>
      </c>
      <c r="AU8" s="90">
        <v>9.417995302067105</v>
      </c>
      <c r="AV8" s="90">
        <v>17.40028091639681</v>
      </c>
      <c r="AW8" s="90">
        <v>232.00300000000001</v>
      </c>
      <c r="AX8" s="90">
        <v>2.9278067650233938E-2</v>
      </c>
      <c r="AY8" s="90">
        <v>0.15094470433009496</v>
      </c>
      <c r="AZ8" s="90">
        <v>9.7593558834113137E-3</v>
      </c>
      <c r="BA8" s="90">
        <v>0.29888724489795931</v>
      </c>
      <c r="BB8" s="90"/>
      <c r="BC8" s="90"/>
      <c r="BD8" s="90"/>
      <c r="BE8" s="90"/>
      <c r="BF8" s="90">
        <v>660.50522222222219</v>
      </c>
      <c r="BG8" s="90">
        <v>330.25261111111109</v>
      </c>
      <c r="BH8" s="90"/>
      <c r="BI8" s="90">
        <v>0</v>
      </c>
      <c r="BJ8" s="90">
        <v>1628</v>
      </c>
      <c r="BK8" s="90"/>
      <c r="BL8" s="90"/>
      <c r="BM8" s="90">
        <v>3203.6666666666665</v>
      </c>
      <c r="BN8" s="90">
        <v>3094.3960000000002</v>
      </c>
      <c r="BO8" s="90">
        <v>109.27066666666666</v>
      </c>
      <c r="BP8" s="90"/>
      <c r="BQ8" s="90"/>
      <c r="BR8" s="90">
        <v>0</v>
      </c>
      <c r="BS8" s="90"/>
      <c r="BT8" s="90"/>
      <c r="BU8" s="90">
        <v>0</v>
      </c>
      <c r="BV8" s="90"/>
      <c r="BW8" s="90"/>
      <c r="BX8" s="90"/>
      <c r="BY8" s="90"/>
      <c r="BZ8" s="90"/>
      <c r="CA8" s="90"/>
      <c r="CB8" s="90" t="s">
        <v>31</v>
      </c>
      <c r="CC8" s="90"/>
      <c r="CD8" s="90">
        <v>1.1134490740740741</v>
      </c>
      <c r="CE8" s="90"/>
      <c r="CF8" s="90"/>
      <c r="CG8" s="90"/>
      <c r="CH8" s="90"/>
      <c r="CI8" s="90"/>
      <c r="CJ8" s="90"/>
      <c r="CK8" s="90"/>
      <c r="CL8" s="90">
        <v>4.5543660789252795E-2</v>
      </c>
      <c r="CM8" s="90" t="s">
        <v>38</v>
      </c>
      <c r="CN8" s="90"/>
      <c r="CO8" s="90"/>
      <c r="CP8" s="90">
        <v>1.7458403302546903</v>
      </c>
      <c r="CQ8" s="90"/>
      <c r="CR8" s="90"/>
      <c r="CS8" s="90"/>
      <c r="CT8" s="90"/>
      <c r="CU8" s="90">
        <v>3.9037423533645255E-2</v>
      </c>
      <c r="CV8" s="90"/>
      <c r="CW8" s="90">
        <v>0</v>
      </c>
      <c r="CX8" s="90" t="s">
        <v>38</v>
      </c>
      <c r="CY8" s="90"/>
      <c r="CZ8" s="90"/>
      <c r="DA8" s="90"/>
      <c r="DB8" s="90">
        <v>7.725279755849443</v>
      </c>
      <c r="DC8" s="31" t="s">
        <v>32</v>
      </c>
      <c r="DD8" s="31" t="s">
        <v>32</v>
      </c>
      <c r="DE8" s="31" t="s">
        <v>32</v>
      </c>
      <c r="DF8" s="31" t="s">
        <v>32</v>
      </c>
      <c r="DG8" s="31" t="s">
        <v>32</v>
      </c>
      <c r="DH8" s="7"/>
    </row>
    <row r="9" spans="1:134" s="4" customFormat="1" x14ac:dyDescent="0.25">
      <c r="A9" s="163"/>
      <c r="B9" s="47">
        <v>0.45</v>
      </c>
      <c r="C9" s="118" t="s">
        <v>52</v>
      </c>
      <c r="D9" s="74" t="s">
        <v>166</v>
      </c>
      <c r="E9" s="21"/>
      <c r="F9" s="81"/>
      <c r="G9" s="114"/>
      <c r="H9" s="90"/>
      <c r="I9" s="90"/>
      <c r="J9" s="114">
        <v>0</v>
      </c>
      <c r="K9" s="114">
        <v>0</v>
      </c>
      <c r="L9" s="114"/>
      <c r="M9" s="114"/>
      <c r="N9" s="90">
        <v>0.41333333333333333</v>
      </c>
      <c r="O9" s="90"/>
      <c r="P9" s="90"/>
      <c r="Q9" s="90"/>
      <c r="R9" s="90"/>
      <c r="S9" s="90"/>
      <c r="T9" s="90">
        <v>0</v>
      </c>
      <c r="U9" s="90">
        <v>0</v>
      </c>
      <c r="V9" s="90"/>
      <c r="W9" s="90"/>
      <c r="X9" s="90"/>
      <c r="Y9" s="90">
        <v>0</v>
      </c>
      <c r="Z9" s="90">
        <v>0</v>
      </c>
      <c r="AA9" s="90"/>
      <c r="AB9" s="90"/>
      <c r="AC9" s="90">
        <v>0</v>
      </c>
      <c r="AD9" s="90"/>
      <c r="AE9" s="90">
        <v>0</v>
      </c>
      <c r="AF9" s="90"/>
      <c r="AG9" s="90"/>
      <c r="AH9" s="90">
        <v>99.586666666666673</v>
      </c>
      <c r="AI9" s="90">
        <v>0</v>
      </c>
      <c r="AJ9" s="90">
        <v>0</v>
      </c>
      <c r="AK9" s="90">
        <v>0</v>
      </c>
      <c r="AL9" s="90">
        <v>0</v>
      </c>
      <c r="AM9" s="90">
        <v>0</v>
      </c>
      <c r="AN9" s="90">
        <v>0</v>
      </c>
      <c r="AO9" s="90"/>
      <c r="AP9" s="90">
        <v>0</v>
      </c>
      <c r="AQ9" s="90"/>
      <c r="AR9" s="90">
        <v>23.94869739478958</v>
      </c>
      <c r="AS9" s="90">
        <v>0.3292945891783568</v>
      </c>
      <c r="AT9" s="90">
        <v>39943.203000000001</v>
      </c>
      <c r="AU9" s="90">
        <v>0.9978623914495659</v>
      </c>
      <c r="AV9" s="90">
        <v>0</v>
      </c>
      <c r="AW9" s="90">
        <v>7.9828991315965272</v>
      </c>
      <c r="AX9" s="90">
        <v>9.9786239144956587E-2</v>
      </c>
      <c r="AY9" s="90">
        <v>9.9786239144956587E-2</v>
      </c>
      <c r="AZ9" s="90">
        <v>2.9935871743486976E-2</v>
      </c>
      <c r="BA9" s="90">
        <v>9.9786239144956587E-2</v>
      </c>
      <c r="BB9" s="90"/>
      <c r="BC9" s="90"/>
      <c r="BD9" s="90">
        <v>0</v>
      </c>
      <c r="BE9" s="90">
        <v>0</v>
      </c>
      <c r="BF9" s="90" t="s">
        <v>31</v>
      </c>
      <c r="BG9" s="90" t="s">
        <v>31</v>
      </c>
      <c r="BH9" s="90"/>
      <c r="BI9" s="90">
        <v>0</v>
      </c>
      <c r="BJ9" s="90">
        <v>0</v>
      </c>
      <c r="BK9" s="90"/>
      <c r="BL9" s="90"/>
      <c r="BM9" s="90">
        <v>0</v>
      </c>
      <c r="BN9" s="90">
        <v>0</v>
      </c>
      <c r="BO9" s="90">
        <v>0</v>
      </c>
      <c r="BP9" s="90"/>
      <c r="BQ9" s="90"/>
      <c r="BR9" s="90">
        <v>0</v>
      </c>
      <c r="BS9" s="90"/>
      <c r="BT9" s="90"/>
      <c r="BU9" s="90">
        <v>0</v>
      </c>
      <c r="BV9" s="90"/>
      <c r="BW9" s="90"/>
      <c r="BX9" s="90"/>
      <c r="BY9" s="90"/>
      <c r="BZ9" s="90"/>
      <c r="CA9" s="90"/>
      <c r="CB9" s="90">
        <v>0</v>
      </c>
      <c r="CC9" s="90"/>
      <c r="CD9" s="90" t="s">
        <v>31</v>
      </c>
      <c r="CE9" s="90"/>
      <c r="CF9" s="90"/>
      <c r="CG9" s="90"/>
      <c r="CH9" s="90"/>
      <c r="CI9" s="90"/>
      <c r="CJ9" s="90"/>
      <c r="CK9" s="90"/>
      <c r="CL9" s="90">
        <v>0</v>
      </c>
      <c r="CM9" s="90">
        <v>0</v>
      </c>
      <c r="CN9" s="90"/>
      <c r="CO9" s="90"/>
      <c r="CP9" s="90">
        <v>0</v>
      </c>
      <c r="CQ9" s="90"/>
      <c r="CR9" s="90"/>
      <c r="CS9" s="90"/>
      <c r="CT9" s="90"/>
      <c r="CU9" s="90">
        <v>0</v>
      </c>
      <c r="CV9" s="90"/>
      <c r="CW9" s="90">
        <v>0</v>
      </c>
      <c r="CX9" s="90">
        <v>0</v>
      </c>
      <c r="CY9" s="90"/>
      <c r="CZ9" s="90"/>
      <c r="DA9" s="90"/>
      <c r="DB9" s="90">
        <v>0</v>
      </c>
      <c r="DC9" s="31" t="s">
        <v>32</v>
      </c>
      <c r="DD9" s="31" t="s">
        <v>32</v>
      </c>
      <c r="DE9" s="31" t="s">
        <v>32</v>
      </c>
      <c r="DF9" s="31" t="s">
        <v>32</v>
      </c>
      <c r="DG9" s="31" t="s">
        <v>32</v>
      </c>
      <c r="DH9" s="7"/>
    </row>
    <row r="10" spans="1:134" s="4" customFormat="1" x14ac:dyDescent="0.25">
      <c r="A10" s="27"/>
      <c r="B10" s="44">
        <f>SUM(B5:B9)</f>
        <v>100</v>
      </c>
      <c r="C10" s="44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H10" s="7"/>
    </row>
    <row r="11" spans="1:134" s="4" customFormat="1" x14ac:dyDescent="0.25">
      <c r="A11" s="27"/>
      <c r="B11" s="44"/>
      <c r="C11" s="44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31"/>
      <c r="DD11" s="31"/>
      <c r="DE11" s="31"/>
      <c r="DF11" s="31"/>
      <c r="DG11" s="31"/>
      <c r="DH11" s="7"/>
    </row>
    <row r="12" spans="1:134" s="30" customFormat="1" x14ac:dyDescent="0.25">
      <c r="A12" s="29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7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</row>
    <row r="13" spans="1:134" s="4" customFormat="1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31"/>
      <c r="DD13" s="31"/>
      <c r="DE13" s="31"/>
      <c r="DF13" s="31"/>
      <c r="DG13" s="31"/>
      <c r="DH13" s="7"/>
    </row>
    <row r="14" spans="1:134" s="4" customFormat="1" ht="13.2" customHeight="1" x14ac:dyDescent="0.25">
      <c r="A14" s="164" t="s">
        <v>167</v>
      </c>
      <c r="B14" s="47">
        <f>B5*100/$B$10</f>
        <v>60</v>
      </c>
      <c r="C14" s="27" t="str">
        <f>C5</f>
        <v>BRC0039F</v>
      </c>
      <c r="D14" s="113" t="str">
        <f>D5</f>
        <v>Carne, res, peceto, cocida, sin aceite, sin sal, Bos taurus, Brasil</v>
      </c>
      <c r="E14" s="21"/>
      <c r="F14" s="21"/>
      <c r="G14" s="21"/>
      <c r="H14" s="21"/>
      <c r="I14" s="21"/>
      <c r="J14" s="25">
        <f>(17*U14)+(17*Y14)+(37*Z14)+(8*AC14)+(29*AE14)</f>
        <v>535.30000000000007</v>
      </c>
      <c r="K14" s="25">
        <f>(4*U14)+(4*Y14)+(9*Z14)+(2*AC14)+(7*AE14)</f>
        <v>127.56</v>
      </c>
      <c r="L14" s="114">
        <f t="shared" ref="L14:BW17" si="0">IF(ISNUMBER(L5),(L5)*$B14)/100</f>
        <v>0</v>
      </c>
      <c r="M14" s="114">
        <f t="shared" si="0"/>
        <v>0</v>
      </c>
      <c r="N14" s="90">
        <f t="shared" si="0"/>
        <v>34.44</v>
      </c>
      <c r="O14" s="90">
        <f t="shared" si="0"/>
        <v>0</v>
      </c>
      <c r="P14" s="90">
        <f t="shared" si="0"/>
        <v>0</v>
      </c>
      <c r="Q14" s="90">
        <f t="shared" si="0"/>
        <v>0</v>
      </c>
      <c r="R14" s="90">
        <f t="shared" si="0"/>
        <v>0</v>
      </c>
      <c r="S14" s="90">
        <f t="shared" si="0"/>
        <v>0</v>
      </c>
      <c r="T14" s="90">
        <f t="shared" si="0"/>
        <v>0</v>
      </c>
      <c r="U14" s="90">
        <f t="shared" si="0"/>
        <v>0</v>
      </c>
      <c r="V14" s="90">
        <f t="shared" si="0"/>
        <v>0</v>
      </c>
      <c r="W14" s="90">
        <f t="shared" si="0"/>
        <v>0</v>
      </c>
      <c r="X14" s="90">
        <f t="shared" si="0"/>
        <v>0</v>
      </c>
      <c r="Y14" s="90">
        <f t="shared" si="0"/>
        <v>19.596</v>
      </c>
      <c r="Z14" s="90">
        <f t="shared" si="0"/>
        <v>5.4640000000000013</v>
      </c>
      <c r="AA14" s="90">
        <f t="shared" si="0"/>
        <v>0</v>
      </c>
      <c r="AB14" s="90">
        <f t="shared" si="0"/>
        <v>0</v>
      </c>
      <c r="AC14" s="90">
        <f t="shared" si="0"/>
        <v>0</v>
      </c>
      <c r="AD14" s="90">
        <f t="shared" si="0"/>
        <v>0</v>
      </c>
      <c r="AE14" s="90">
        <f t="shared" si="0"/>
        <v>0</v>
      </c>
      <c r="AF14" s="90">
        <f t="shared" si="0"/>
        <v>0</v>
      </c>
      <c r="AG14" s="90">
        <f t="shared" si="0"/>
        <v>0</v>
      </c>
      <c r="AH14" s="90">
        <f t="shared" si="0"/>
        <v>0.52599999999999991</v>
      </c>
      <c r="AI14" s="90">
        <f t="shared" si="0"/>
        <v>33.42</v>
      </c>
      <c r="AJ14" s="90">
        <f t="shared" si="0"/>
        <v>2.34</v>
      </c>
      <c r="AK14" s="90">
        <f t="shared" si="0"/>
        <v>2.4</v>
      </c>
      <c r="AL14" s="90">
        <f t="shared" si="0"/>
        <v>0.12</v>
      </c>
      <c r="AM14" s="90">
        <f t="shared" si="0"/>
        <v>0.13200000000000001</v>
      </c>
      <c r="AN14" s="90">
        <f t="shared" si="0"/>
        <v>0</v>
      </c>
      <c r="AO14" s="90">
        <f t="shared" si="0"/>
        <v>7.1999999999999995E-2</v>
      </c>
      <c r="AP14" s="90">
        <f t="shared" si="0"/>
        <v>0</v>
      </c>
      <c r="AQ14" s="90">
        <f t="shared" si="0"/>
        <v>1.2E-2</v>
      </c>
      <c r="AR14" s="90">
        <f t="shared" si="0"/>
        <v>2.12</v>
      </c>
      <c r="AS14" s="90">
        <f t="shared" si="0"/>
        <v>1.1100000000000001</v>
      </c>
      <c r="AT14" s="90">
        <f t="shared" si="0"/>
        <v>28.526</v>
      </c>
      <c r="AU14" s="90">
        <f t="shared" si="0"/>
        <v>7.7740000000000009</v>
      </c>
      <c r="AV14" s="90">
        <f t="shared" si="0"/>
        <v>100.36399999999998</v>
      </c>
      <c r="AW14" s="90">
        <f t="shared" si="0"/>
        <v>152.66399999999999</v>
      </c>
      <c r="AX14" s="90">
        <f t="shared" si="0"/>
        <v>0</v>
      </c>
      <c r="AY14" s="90">
        <f t="shared" si="0"/>
        <v>4.1760000000000002</v>
      </c>
      <c r="AZ14" s="90">
        <f t="shared" si="0"/>
        <v>2.8000000000000004E-2</v>
      </c>
      <c r="BA14" s="90">
        <f t="shared" si="0"/>
        <v>0</v>
      </c>
      <c r="BB14" s="90">
        <f t="shared" si="0"/>
        <v>0</v>
      </c>
      <c r="BC14" s="90">
        <f t="shared" si="0"/>
        <v>0</v>
      </c>
      <c r="BD14" s="90">
        <f t="shared" si="0"/>
        <v>0</v>
      </c>
      <c r="BE14" s="90">
        <f t="shared" si="0"/>
        <v>0</v>
      </c>
      <c r="BF14" s="90">
        <f t="shared" si="0"/>
        <v>1.7379999999999998</v>
      </c>
      <c r="BG14" s="90">
        <f t="shared" si="0"/>
        <v>1.7379999999999998</v>
      </c>
      <c r="BH14" s="90">
        <f t="shared" si="0"/>
        <v>0</v>
      </c>
      <c r="BI14" s="90">
        <f t="shared" si="0"/>
        <v>1.7379999999999998</v>
      </c>
      <c r="BJ14" s="90">
        <f t="shared" si="0"/>
        <v>0</v>
      </c>
      <c r="BK14" s="90">
        <f t="shared" si="0"/>
        <v>0</v>
      </c>
      <c r="BL14" s="90">
        <f t="shared" si="0"/>
        <v>0</v>
      </c>
      <c r="BM14" s="90">
        <f t="shared" si="0"/>
        <v>0</v>
      </c>
      <c r="BN14" s="90">
        <f t="shared" si="0"/>
        <v>0</v>
      </c>
      <c r="BO14" s="90">
        <f t="shared" si="0"/>
        <v>0</v>
      </c>
      <c r="BP14" s="90">
        <f t="shared" si="0"/>
        <v>0</v>
      </c>
      <c r="BQ14" s="90">
        <f t="shared" si="0"/>
        <v>0</v>
      </c>
      <c r="BR14" s="90">
        <f t="shared" si="0"/>
        <v>0</v>
      </c>
      <c r="BS14" s="90">
        <f t="shared" si="0"/>
        <v>0</v>
      </c>
      <c r="BT14" s="90">
        <f t="shared" si="0"/>
        <v>0</v>
      </c>
      <c r="BU14" s="90">
        <f t="shared" si="0"/>
        <v>0</v>
      </c>
      <c r="BV14" s="90">
        <f t="shared" si="0"/>
        <v>0</v>
      </c>
      <c r="BW14" s="90">
        <f t="shared" si="0"/>
        <v>0</v>
      </c>
      <c r="BX14" s="90">
        <f t="shared" ref="BX14:DD16" si="1">IF(ISNUMBER(BX5),(BX5)*$B14)/100</f>
        <v>0</v>
      </c>
      <c r="BY14" s="90">
        <f t="shared" si="1"/>
        <v>0</v>
      </c>
      <c r="BZ14" s="90">
        <f t="shared" si="1"/>
        <v>0</v>
      </c>
      <c r="CA14" s="90">
        <f t="shared" si="1"/>
        <v>0</v>
      </c>
      <c r="CB14" s="90">
        <f t="shared" si="1"/>
        <v>0</v>
      </c>
      <c r="CC14" s="90">
        <f t="shared" si="1"/>
        <v>0</v>
      </c>
      <c r="CD14" s="90">
        <f t="shared" si="1"/>
        <v>0.42030769230769238</v>
      </c>
      <c r="CE14" s="90">
        <f t="shared" si="1"/>
        <v>0</v>
      </c>
      <c r="CF14" s="90">
        <f t="shared" si="1"/>
        <v>0</v>
      </c>
      <c r="CG14" s="90">
        <f t="shared" si="1"/>
        <v>0</v>
      </c>
      <c r="CH14" s="90">
        <f t="shared" si="1"/>
        <v>0</v>
      </c>
      <c r="CI14" s="90">
        <f t="shared" si="1"/>
        <v>0</v>
      </c>
      <c r="CJ14" s="90">
        <f t="shared" si="1"/>
        <v>0</v>
      </c>
      <c r="CK14" s="90">
        <f t="shared" si="1"/>
        <v>0</v>
      </c>
      <c r="CL14" s="90">
        <f t="shared" si="1"/>
        <v>0</v>
      </c>
      <c r="CM14" s="90">
        <f t="shared" si="1"/>
        <v>0</v>
      </c>
      <c r="CN14" s="90">
        <f t="shared" si="1"/>
        <v>0</v>
      </c>
      <c r="CO14" s="90">
        <f t="shared" si="1"/>
        <v>0</v>
      </c>
      <c r="CP14" s="90">
        <f t="shared" si="1"/>
        <v>1.528</v>
      </c>
      <c r="CQ14" s="90">
        <f t="shared" si="1"/>
        <v>0</v>
      </c>
      <c r="CR14" s="90">
        <f t="shared" si="1"/>
        <v>0</v>
      </c>
      <c r="CS14" s="90">
        <f t="shared" si="1"/>
        <v>0</v>
      </c>
      <c r="CT14" s="90">
        <f t="shared" si="1"/>
        <v>0</v>
      </c>
      <c r="CU14" s="90">
        <f t="shared" si="1"/>
        <v>0</v>
      </c>
      <c r="CV14" s="90">
        <f t="shared" si="1"/>
        <v>0</v>
      </c>
      <c r="CW14" s="90">
        <f t="shared" si="1"/>
        <v>1.7113766233766228</v>
      </c>
      <c r="CX14" s="90">
        <f t="shared" si="1"/>
        <v>0</v>
      </c>
      <c r="CY14" s="90">
        <f t="shared" si="1"/>
        <v>0</v>
      </c>
      <c r="CZ14" s="90">
        <f t="shared" si="1"/>
        <v>0</v>
      </c>
      <c r="DA14" s="90">
        <f t="shared" si="1"/>
        <v>0</v>
      </c>
      <c r="DB14" s="90">
        <f t="shared" si="1"/>
        <v>3.6883116883116878</v>
      </c>
      <c r="DC14" s="90" t="s">
        <v>32</v>
      </c>
      <c r="DD14" s="90" t="s">
        <v>32</v>
      </c>
      <c r="DE14" s="90" t="s">
        <v>32</v>
      </c>
      <c r="DF14" s="90" t="s">
        <v>32</v>
      </c>
      <c r="DG14" s="90">
        <f>Y14</f>
        <v>19.596</v>
      </c>
      <c r="DH14" s="7"/>
    </row>
    <row r="15" spans="1:134" s="4" customFormat="1" x14ac:dyDescent="0.25">
      <c r="A15" s="164"/>
      <c r="B15" s="47">
        <f t="shared" ref="B15:B18" si="2">B6*100/$B$10</f>
        <v>19.55</v>
      </c>
      <c r="C15" s="27" t="str">
        <f t="shared" ref="C15:D18" si="3">C6</f>
        <v>BRC1192B</v>
      </c>
      <c r="D15" s="113" t="str">
        <f t="shared" si="3"/>
        <v>Salsa de tomate (salsa sugo), artesanal, sin sal, Brasil (tomate, perejil, pimienta negra, achiote, con aceite de soja, cebolla y ajo, sin sal)</v>
      </c>
      <c r="E15" s="21"/>
      <c r="F15" s="21"/>
      <c r="G15" s="21"/>
      <c r="H15" s="21"/>
      <c r="I15" s="21"/>
      <c r="J15" s="25">
        <f t="shared" ref="J15:J18" si="4">(17*U15)+(17*Y15)+(37*Z15)+(8*AC15)+(29*AE15)</f>
        <v>43.345149994444341</v>
      </c>
      <c r="K15" s="25">
        <f t="shared" ref="K15:K18" si="5">(4*U15)+(4*Y15)+(9*Z15)+(2*AC15)+(7*AE15)</f>
        <v>10.393307849999976</v>
      </c>
      <c r="L15" s="114">
        <f t="shared" si="0"/>
        <v>0</v>
      </c>
      <c r="M15" s="114">
        <f t="shared" si="0"/>
        <v>0</v>
      </c>
      <c r="N15" s="90">
        <f t="shared" si="0"/>
        <v>17.087568888888889</v>
      </c>
      <c r="O15" s="90">
        <f t="shared" si="0"/>
        <v>0</v>
      </c>
      <c r="P15" s="90">
        <f t="shared" si="0"/>
        <v>0</v>
      </c>
      <c r="Q15" s="90">
        <f t="shared" si="0"/>
        <v>0</v>
      </c>
      <c r="R15" s="90">
        <f t="shared" si="0"/>
        <v>0</v>
      </c>
      <c r="S15" s="90">
        <f t="shared" si="0"/>
        <v>0</v>
      </c>
      <c r="T15" s="90">
        <f t="shared" si="0"/>
        <v>1.4901739347222178</v>
      </c>
      <c r="U15" s="90">
        <f t="shared" si="0"/>
        <v>0.94937749027777174</v>
      </c>
      <c r="V15" s="90">
        <f t="shared" si="0"/>
        <v>0</v>
      </c>
      <c r="W15" s="90">
        <f t="shared" si="0"/>
        <v>0</v>
      </c>
      <c r="X15" s="90">
        <f t="shared" si="0"/>
        <v>0</v>
      </c>
      <c r="Y15" s="90">
        <f t="shared" si="0"/>
        <v>0.37773298750000012</v>
      </c>
      <c r="Z15" s="90">
        <f t="shared" si="0"/>
        <v>0.4448081166666667</v>
      </c>
      <c r="AA15" s="90">
        <f t="shared" si="0"/>
        <v>0</v>
      </c>
      <c r="AB15" s="90">
        <f t="shared" si="0"/>
        <v>0</v>
      </c>
      <c r="AC15" s="90">
        <f t="shared" si="0"/>
        <v>0.54079644444444441</v>
      </c>
      <c r="AD15" s="90">
        <f t="shared" si="0"/>
        <v>0</v>
      </c>
      <c r="AE15" s="90">
        <f t="shared" si="0"/>
        <v>0</v>
      </c>
      <c r="AF15" s="90">
        <f t="shared" si="0"/>
        <v>0</v>
      </c>
      <c r="AG15" s="90">
        <f t="shared" si="0"/>
        <v>0</v>
      </c>
      <c r="AH15" s="90">
        <f t="shared" si="0"/>
        <v>0.14971607222222225</v>
      </c>
      <c r="AI15" s="90">
        <f t="shared" si="0"/>
        <v>0</v>
      </c>
      <c r="AJ15" s="90">
        <f t="shared" si="0"/>
        <v>6.821034099999998E-2</v>
      </c>
      <c r="AK15" s="90">
        <f t="shared" si="0"/>
        <v>9.9223092499999999E-2</v>
      </c>
      <c r="AL15" s="90">
        <f t="shared" si="0"/>
        <v>0.25645299000000005</v>
      </c>
      <c r="AM15" s="90">
        <f t="shared" si="0"/>
        <v>0</v>
      </c>
      <c r="AN15" s="90">
        <f t="shared" si="0"/>
        <v>0.23134824850000002</v>
      </c>
      <c r="AO15" s="90">
        <f t="shared" si="0"/>
        <v>0</v>
      </c>
      <c r="AP15" s="90">
        <f t="shared" si="0"/>
        <v>2.3010350000000002E-2</v>
      </c>
      <c r="AQ15" s="90">
        <f t="shared" si="0"/>
        <v>0</v>
      </c>
      <c r="AR15" s="90">
        <f t="shared" si="0"/>
        <v>2.5017724450000003</v>
      </c>
      <c r="AS15" s="90">
        <f t="shared" si="0"/>
        <v>9.6307405499999998E-2</v>
      </c>
      <c r="AT15" s="90">
        <f t="shared" si="0"/>
        <v>0.95779750999999991</v>
      </c>
      <c r="AU15" s="90">
        <f t="shared" si="0"/>
        <v>3.372375000048875</v>
      </c>
      <c r="AV15" s="90">
        <f t="shared" si="0"/>
        <v>8.139104875000001</v>
      </c>
      <c r="AW15" s="90">
        <f t="shared" si="0"/>
        <v>63.75120691499999</v>
      </c>
      <c r="AX15" s="90">
        <f t="shared" si="0"/>
        <v>2.1609266666666668E-2</v>
      </c>
      <c r="AY15" s="90">
        <f t="shared" si="0"/>
        <v>5.2271486666666672E-2</v>
      </c>
      <c r="AZ15" s="90">
        <f t="shared" si="0"/>
        <v>2.43747445E-2</v>
      </c>
      <c r="BA15" s="90">
        <f t="shared" si="0"/>
        <v>6.8874650000000009E-2</v>
      </c>
      <c r="BB15" s="90">
        <f t="shared" si="0"/>
        <v>26.716419062500005</v>
      </c>
      <c r="BC15" s="90">
        <f t="shared" si="0"/>
        <v>13.358209531250003</v>
      </c>
      <c r="BD15" s="90">
        <f t="shared" si="0"/>
        <v>0</v>
      </c>
      <c r="BE15" s="90">
        <f t="shared" si="0"/>
        <v>0</v>
      </c>
      <c r="BF15" s="90">
        <f t="shared" si="0"/>
        <v>26.716419062500005</v>
      </c>
      <c r="BG15" s="90">
        <f t="shared" si="0"/>
        <v>13.358209531250003</v>
      </c>
      <c r="BH15" s="90">
        <f t="shared" si="0"/>
        <v>0</v>
      </c>
      <c r="BI15" s="90">
        <f t="shared" si="0"/>
        <v>0</v>
      </c>
      <c r="BJ15" s="90">
        <f t="shared" si="0"/>
        <v>22.361778750000003</v>
      </c>
      <c r="BK15" s="90">
        <f t="shared" si="0"/>
        <v>0</v>
      </c>
      <c r="BL15" s="90">
        <f t="shared" si="0"/>
        <v>0</v>
      </c>
      <c r="BM15" s="90">
        <f t="shared" si="0"/>
        <v>149.117625</v>
      </c>
      <c r="BN15" s="90">
        <f t="shared" si="0"/>
        <v>0</v>
      </c>
      <c r="BO15" s="90">
        <f t="shared" si="0"/>
        <v>0</v>
      </c>
      <c r="BP15" s="90">
        <f t="shared" si="0"/>
        <v>0</v>
      </c>
      <c r="BQ15" s="90">
        <f t="shared" si="0"/>
        <v>0</v>
      </c>
      <c r="BR15" s="90">
        <f t="shared" si="0"/>
        <v>0</v>
      </c>
      <c r="BS15" s="90">
        <f t="shared" si="0"/>
        <v>0</v>
      </c>
      <c r="BT15" s="90">
        <f t="shared" si="0"/>
        <v>0</v>
      </c>
      <c r="BU15" s="90">
        <f t="shared" si="0"/>
        <v>0</v>
      </c>
      <c r="BV15" s="90">
        <f t="shared" si="0"/>
        <v>0</v>
      </c>
      <c r="BW15" s="90">
        <f t="shared" si="0"/>
        <v>0</v>
      </c>
      <c r="BX15" s="90">
        <f t="shared" si="1"/>
        <v>0</v>
      </c>
      <c r="BY15" s="90">
        <f t="shared" si="1"/>
        <v>0</v>
      </c>
      <c r="BZ15" s="90">
        <f t="shared" si="1"/>
        <v>0</v>
      </c>
      <c r="CA15" s="90">
        <f t="shared" si="1"/>
        <v>0</v>
      </c>
      <c r="CB15" s="90">
        <f t="shared" si="1"/>
        <v>0</v>
      </c>
      <c r="CC15" s="90">
        <f t="shared" si="1"/>
        <v>0</v>
      </c>
      <c r="CD15" s="90">
        <f t="shared" si="1"/>
        <v>0.17536936500000003</v>
      </c>
      <c r="CE15" s="90">
        <f t="shared" si="1"/>
        <v>0</v>
      </c>
      <c r="CF15" s="90">
        <f t="shared" si="1"/>
        <v>0</v>
      </c>
      <c r="CG15" s="90">
        <f t="shared" si="1"/>
        <v>0</v>
      </c>
      <c r="CH15" s="90">
        <f t="shared" si="1"/>
        <v>0</v>
      </c>
      <c r="CI15" s="90">
        <f t="shared" si="1"/>
        <v>0</v>
      </c>
      <c r="CJ15" s="90">
        <f t="shared" si="1"/>
        <v>0</v>
      </c>
      <c r="CK15" s="90">
        <f t="shared" si="1"/>
        <v>0</v>
      </c>
      <c r="CL15" s="90">
        <f t="shared" si="1"/>
        <v>2.4800152500000002E-2</v>
      </c>
      <c r="CM15" s="90">
        <f t="shared" si="1"/>
        <v>5.5717499999999994E-3</v>
      </c>
      <c r="CN15" s="90">
        <f t="shared" si="1"/>
        <v>0</v>
      </c>
      <c r="CO15" s="90">
        <f t="shared" si="1"/>
        <v>0</v>
      </c>
      <c r="CP15" s="90">
        <f t="shared" si="1"/>
        <v>0</v>
      </c>
      <c r="CQ15" s="90">
        <f t="shared" si="1"/>
        <v>0</v>
      </c>
      <c r="CR15" s="90">
        <f t="shared" si="1"/>
        <v>0</v>
      </c>
      <c r="CS15" s="90">
        <f t="shared" si="1"/>
        <v>0</v>
      </c>
      <c r="CT15" s="90">
        <f t="shared" si="1"/>
        <v>0</v>
      </c>
      <c r="CU15" s="90">
        <f t="shared" si="1"/>
        <v>1.5186244500000001E-2</v>
      </c>
      <c r="CV15" s="90">
        <f t="shared" si="1"/>
        <v>0</v>
      </c>
      <c r="CW15" s="90">
        <f t="shared" si="1"/>
        <v>0</v>
      </c>
      <c r="CX15" s="90">
        <f t="shared" si="1"/>
        <v>4.0612782258333331</v>
      </c>
      <c r="CY15" s="90">
        <f t="shared" si="1"/>
        <v>0</v>
      </c>
      <c r="CZ15" s="90">
        <f t="shared" si="1"/>
        <v>0</v>
      </c>
      <c r="DA15" s="90">
        <f t="shared" si="1"/>
        <v>0</v>
      </c>
      <c r="DB15" s="90">
        <f t="shared" si="1"/>
        <v>3.5113794099999995</v>
      </c>
      <c r="DC15" s="90" t="s">
        <v>32</v>
      </c>
      <c r="DD15" s="90" t="s">
        <v>32</v>
      </c>
      <c r="DE15" s="90" t="s">
        <v>40</v>
      </c>
      <c r="DF15" s="90">
        <f>Y15</f>
        <v>0.37773298750000012</v>
      </c>
      <c r="DG15" s="90" t="s">
        <v>32</v>
      </c>
      <c r="DH15" s="7"/>
    </row>
    <row r="16" spans="1:134" s="4" customFormat="1" x14ac:dyDescent="0.25">
      <c r="A16" s="164"/>
      <c r="B16" s="47">
        <f t="shared" si="2"/>
        <v>10</v>
      </c>
      <c r="C16" s="27" t="str">
        <f t="shared" si="3"/>
        <v>BRC0170F</v>
      </c>
      <c r="D16" s="113" t="str">
        <f t="shared" si="3"/>
        <v>Carne, cerdo, tocino ahumado, frito, sin sal, Sus ssp., Brasil</v>
      </c>
      <c r="E16" s="21"/>
      <c r="F16" s="21"/>
      <c r="G16" s="21"/>
      <c r="H16" s="21"/>
      <c r="I16" s="21"/>
      <c r="J16" s="25">
        <f t="shared" si="4"/>
        <v>285.0694666666667</v>
      </c>
      <c r="K16" s="25">
        <f t="shared" si="5"/>
        <v>68.9666</v>
      </c>
      <c r="L16" s="114">
        <f t="shared" si="0"/>
        <v>0</v>
      </c>
      <c r="M16" s="114">
        <f t="shared" si="0"/>
        <v>0</v>
      </c>
      <c r="N16" s="90">
        <f t="shared" si="0"/>
        <v>0.75026666666666675</v>
      </c>
      <c r="O16" s="90">
        <f t="shared" si="0"/>
        <v>0</v>
      </c>
      <c r="P16" s="90">
        <f t="shared" si="0"/>
        <v>0</v>
      </c>
      <c r="Q16" s="90">
        <f t="shared" si="0"/>
        <v>0</v>
      </c>
      <c r="R16" s="90">
        <f t="shared" si="0"/>
        <v>0</v>
      </c>
      <c r="S16" s="90">
        <f t="shared" si="0"/>
        <v>0</v>
      </c>
      <c r="T16" s="90">
        <f t="shared" si="0"/>
        <v>4.4199999999999309E-2</v>
      </c>
      <c r="U16" s="90">
        <f t="shared" si="0"/>
        <v>4.4199999999999309E-2</v>
      </c>
      <c r="V16" s="90">
        <f t="shared" si="0"/>
        <v>0</v>
      </c>
      <c r="W16" s="90">
        <f t="shared" si="0"/>
        <v>0</v>
      </c>
      <c r="X16" s="90">
        <f t="shared" si="0"/>
        <v>0</v>
      </c>
      <c r="Y16" s="90">
        <f t="shared" si="0"/>
        <v>2.7280000000000002</v>
      </c>
      <c r="Z16" s="90">
        <f t="shared" si="0"/>
        <v>6.4308666666666667</v>
      </c>
      <c r="AA16" s="90">
        <f t="shared" si="0"/>
        <v>0</v>
      </c>
      <c r="AB16" s="90">
        <f t="shared" si="0"/>
        <v>0</v>
      </c>
      <c r="AC16" s="90">
        <f t="shared" si="0"/>
        <v>0</v>
      </c>
      <c r="AD16" s="90">
        <f t="shared" si="0"/>
        <v>0</v>
      </c>
      <c r="AE16" s="90">
        <f t="shared" si="0"/>
        <v>0</v>
      </c>
      <c r="AF16" s="90">
        <f t="shared" si="0"/>
        <v>0</v>
      </c>
      <c r="AG16" s="90">
        <f t="shared" si="0"/>
        <v>0</v>
      </c>
      <c r="AH16" s="90">
        <f t="shared" si="0"/>
        <v>4.6666666666666669E-2</v>
      </c>
      <c r="AI16" s="90">
        <f t="shared" si="0"/>
        <v>8.9463666666666661</v>
      </c>
      <c r="AJ16" s="90">
        <f t="shared" si="0"/>
        <v>2</v>
      </c>
      <c r="AK16" s="90">
        <f t="shared" si="0"/>
        <v>2.62</v>
      </c>
      <c r="AL16" s="90">
        <f t="shared" si="0"/>
        <v>1.46</v>
      </c>
      <c r="AM16" s="90">
        <f t="shared" si="0"/>
        <v>5.800000000000001E-2</v>
      </c>
      <c r="AN16" s="90">
        <f t="shared" si="0"/>
        <v>0</v>
      </c>
      <c r="AO16" s="90">
        <f t="shared" si="0"/>
        <v>1.2930000000000001</v>
      </c>
      <c r="AP16" s="90">
        <f t="shared" si="0"/>
        <v>0</v>
      </c>
      <c r="AQ16" s="90">
        <f t="shared" si="0"/>
        <v>8.5999999999999993E-2</v>
      </c>
      <c r="AR16" s="90">
        <f t="shared" si="0"/>
        <v>0.94433333333333336</v>
      </c>
      <c r="AS16" s="90">
        <f t="shared" si="0"/>
        <v>8.6500000000000007E-2</v>
      </c>
      <c r="AT16" s="90">
        <f t="shared" si="0"/>
        <v>12.485033333333336</v>
      </c>
      <c r="AU16" s="90">
        <f t="shared" si="0"/>
        <v>0.94603333333333328</v>
      </c>
      <c r="AV16" s="90">
        <f t="shared" si="0"/>
        <v>9.4715000000000007</v>
      </c>
      <c r="AW16" s="90">
        <f t="shared" si="0"/>
        <v>17.085900000000002</v>
      </c>
      <c r="AX16" s="90">
        <f t="shared" si="0"/>
        <v>1.2000000000000003E-3</v>
      </c>
      <c r="AY16" s="90">
        <f t="shared" si="0"/>
        <v>8.4266666666666656E-2</v>
      </c>
      <c r="AZ16" s="90">
        <f t="shared" si="0"/>
        <v>9.8000000000000014E-3</v>
      </c>
      <c r="BA16" s="90">
        <f t="shared" si="0"/>
        <v>0</v>
      </c>
      <c r="BB16" s="90">
        <f t="shared" si="0"/>
        <v>0</v>
      </c>
      <c r="BC16" s="90">
        <f t="shared" si="0"/>
        <v>0</v>
      </c>
      <c r="BD16" s="90">
        <f t="shared" si="0"/>
        <v>0</v>
      </c>
      <c r="BE16" s="90">
        <f t="shared" si="0"/>
        <v>0</v>
      </c>
      <c r="BF16" s="90">
        <f t="shared" si="0"/>
        <v>0</v>
      </c>
      <c r="BG16" s="90">
        <f t="shared" si="0"/>
        <v>0</v>
      </c>
      <c r="BH16" s="90">
        <f t="shared" si="0"/>
        <v>0</v>
      </c>
      <c r="BI16" s="90">
        <f t="shared" si="0"/>
        <v>0</v>
      </c>
      <c r="BJ16" s="90">
        <f t="shared" si="0"/>
        <v>0</v>
      </c>
      <c r="BK16" s="90">
        <f t="shared" si="0"/>
        <v>0</v>
      </c>
      <c r="BL16" s="90">
        <f t="shared" si="0"/>
        <v>0</v>
      </c>
      <c r="BM16" s="90">
        <f t="shared" si="0"/>
        <v>0</v>
      </c>
      <c r="BN16" s="90">
        <f t="shared" si="0"/>
        <v>0</v>
      </c>
      <c r="BO16" s="90">
        <f t="shared" si="0"/>
        <v>0</v>
      </c>
      <c r="BP16" s="90">
        <f t="shared" si="0"/>
        <v>0</v>
      </c>
      <c r="BQ16" s="90">
        <f t="shared" si="0"/>
        <v>0</v>
      </c>
      <c r="BR16" s="90">
        <f t="shared" si="0"/>
        <v>0</v>
      </c>
      <c r="BS16" s="90">
        <f t="shared" si="0"/>
        <v>0</v>
      </c>
      <c r="BT16" s="90">
        <f t="shared" si="0"/>
        <v>0</v>
      </c>
      <c r="BU16" s="90">
        <f t="shared" si="0"/>
        <v>0</v>
      </c>
      <c r="BV16" s="90">
        <f t="shared" si="0"/>
        <v>0</v>
      </c>
      <c r="BW16" s="90">
        <f t="shared" si="0"/>
        <v>0</v>
      </c>
      <c r="BX16" s="90">
        <f t="shared" si="1"/>
        <v>0</v>
      </c>
      <c r="BY16" s="90">
        <f t="shared" si="1"/>
        <v>0</v>
      </c>
      <c r="BZ16" s="90">
        <f t="shared" si="1"/>
        <v>0</v>
      </c>
      <c r="CA16" s="90">
        <f t="shared" si="1"/>
        <v>0</v>
      </c>
      <c r="CB16" s="90">
        <f t="shared" si="1"/>
        <v>0</v>
      </c>
      <c r="CC16" s="90">
        <f t="shared" si="1"/>
        <v>0</v>
      </c>
      <c r="CD16" s="90">
        <f t="shared" si="1"/>
        <v>4.7558986210615509E-2</v>
      </c>
      <c r="CE16" s="90">
        <f t="shared" si="1"/>
        <v>0</v>
      </c>
      <c r="CF16" s="90">
        <f t="shared" si="1"/>
        <v>0</v>
      </c>
      <c r="CG16" s="90">
        <f t="shared" si="1"/>
        <v>0</v>
      </c>
      <c r="CH16" s="90">
        <f t="shared" si="1"/>
        <v>0</v>
      </c>
      <c r="CI16" s="90">
        <f t="shared" si="1"/>
        <v>0</v>
      </c>
      <c r="CJ16" s="90">
        <f t="shared" si="1"/>
        <v>0</v>
      </c>
      <c r="CK16" s="90">
        <f t="shared" si="1"/>
        <v>0</v>
      </c>
      <c r="CL16" s="90">
        <f t="shared" si="1"/>
        <v>0</v>
      </c>
      <c r="CM16" s="90">
        <f t="shared" si="1"/>
        <v>0</v>
      </c>
      <c r="CN16" s="90">
        <f t="shared" si="1"/>
        <v>0</v>
      </c>
      <c r="CO16" s="90">
        <f t="shared" si="1"/>
        <v>0</v>
      </c>
      <c r="CP16" s="90">
        <f t="shared" si="1"/>
        <v>0.5033333333333333</v>
      </c>
      <c r="CQ16" s="90">
        <f t="shared" si="1"/>
        <v>0</v>
      </c>
      <c r="CR16" s="90">
        <f t="shared" si="1"/>
        <v>0</v>
      </c>
      <c r="CS16" s="90">
        <f t="shared" si="1"/>
        <v>0</v>
      </c>
      <c r="CT16" s="90">
        <f t="shared" si="1"/>
        <v>0</v>
      </c>
      <c r="CU16" s="90">
        <f t="shared" si="1"/>
        <v>0</v>
      </c>
      <c r="CV16" s="90">
        <f t="shared" si="1"/>
        <v>0</v>
      </c>
      <c r="CW16" s="90">
        <f t="shared" si="1"/>
        <v>0.17240132501348121</v>
      </c>
      <c r="CX16" s="90">
        <f t="shared" si="1"/>
        <v>0</v>
      </c>
      <c r="CY16" s="90">
        <f t="shared" si="1"/>
        <v>0</v>
      </c>
      <c r="CZ16" s="90">
        <f t="shared" si="1"/>
        <v>0</v>
      </c>
      <c r="DA16" s="90">
        <f t="shared" si="1"/>
        <v>0</v>
      </c>
      <c r="DB16" s="90">
        <f t="shared" si="1"/>
        <v>0.29724366381634693</v>
      </c>
      <c r="DC16" s="90" t="s">
        <v>32</v>
      </c>
      <c r="DD16" s="90" t="s">
        <v>32</v>
      </c>
      <c r="DE16" s="90" t="s">
        <v>32</v>
      </c>
      <c r="DF16" s="90" t="s">
        <v>32</v>
      </c>
      <c r="DG16" s="90">
        <f>Y16</f>
        <v>2.7280000000000002</v>
      </c>
      <c r="DH16" s="7"/>
    </row>
    <row r="17" spans="1:134" s="4" customFormat="1" x14ac:dyDescent="0.25">
      <c r="A17" s="164"/>
      <c r="B17" s="47">
        <f t="shared" si="2"/>
        <v>10</v>
      </c>
      <c r="C17" s="27" t="str">
        <f t="shared" si="3"/>
        <v>BRC0047B</v>
      </c>
      <c r="D17" s="117" t="s">
        <v>165</v>
      </c>
      <c r="E17" s="21"/>
      <c r="F17" s="21"/>
      <c r="G17" s="21"/>
      <c r="H17" s="21"/>
      <c r="I17" s="21"/>
      <c r="J17" s="25">
        <f t="shared" si="4"/>
        <v>7.0051666666666819</v>
      </c>
      <c r="K17" s="25">
        <f t="shared" si="5"/>
        <v>1.6796416666666703</v>
      </c>
      <c r="L17" s="114">
        <f t="shared" si="0"/>
        <v>0</v>
      </c>
      <c r="M17" s="114">
        <f t="shared" si="0"/>
        <v>0</v>
      </c>
      <c r="N17" s="90">
        <f t="shared" si="0"/>
        <v>9.4575749999999985</v>
      </c>
      <c r="O17" s="90">
        <f t="shared" si="0"/>
        <v>0</v>
      </c>
      <c r="P17" s="90">
        <f t="shared" si="0"/>
        <v>0</v>
      </c>
      <c r="Q17" s="90">
        <f t="shared" si="0"/>
        <v>0</v>
      </c>
      <c r="R17" s="90">
        <f t="shared" si="0"/>
        <v>0</v>
      </c>
      <c r="S17" s="90">
        <f t="shared" si="0"/>
        <v>0</v>
      </c>
      <c r="T17" s="90">
        <f t="shared" si="0"/>
        <v>0.43091875000000074</v>
      </c>
      <c r="U17" s="90">
        <f t="shared" si="0"/>
        <v>0.21294375000000088</v>
      </c>
      <c r="V17" s="90">
        <f t="shared" si="0"/>
        <v>0</v>
      </c>
      <c r="W17" s="90">
        <f t="shared" si="0"/>
        <v>0</v>
      </c>
      <c r="X17" s="90">
        <f t="shared" si="0"/>
        <v>0</v>
      </c>
      <c r="Y17" s="90">
        <f t="shared" si="0"/>
        <v>5.4197916666666665E-2</v>
      </c>
      <c r="Z17" s="90">
        <f t="shared" si="0"/>
        <v>1.9458333333333334E-2</v>
      </c>
      <c r="AA17" s="90">
        <f t="shared" si="0"/>
        <v>0</v>
      </c>
      <c r="AB17" s="90">
        <f t="shared" si="0"/>
        <v>0</v>
      </c>
      <c r="AC17" s="90">
        <f t="shared" si="0"/>
        <v>0.217975</v>
      </c>
      <c r="AD17" s="90">
        <f t="shared" si="0"/>
        <v>0</v>
      </c>
      <c r="AE17" s="90">
        <f t="shared" si="0"/>
        <v>0</v>
      </c>
      <c r="AF17" s="90">
        <f t="shared" si="0"/>
        <v>0</v>
      </c>
      <c r="AG17" s="90">
        <f t="shared" si="0"/>
        <v>0</v>
      </c>
      <c r="AH17" s="90">
        <f t="shared" si="0"/>
        <v>3.7849999999999995E-2</v>
      </c>
      <c r="AI17" s="90">
        <f t="shared" si="0"/>
        <v>0</v>
      </c>
      <c r="AJ17" s="90">
        <f t="shared" si="0"/>
        <v>0</v>
      </c>
      <c r="AK17" s="90">
        <f t="shared" si="0"/>
        <v>0</v>
      </c>
      <c r="AL17" s="90">
        <f t="shared" si="0"/>
        <v>8.9122137404580165E-3</v>
      </c>
      <c r="AM17" s="90">
        <f t="shared" si="0"/>
        <v>0</v>
      </c>
      <c r="AN17" s="90">
        <f t="shared" si="0"/>
        <v>0</v>
      </c>
      <c r="AO17" s="90">
        <f t="shared" si="0"/>
        <v>1.0694656488549619E-2</v>
      </c>
      <c r="AP17" s="90">
        <f t="shared" si="0"/>
        <v>0</v>
      </c>
      <c r="AQ17" s="90">
        <f t="shared" si="0"/>
        <v>0</v>
      </c>
      <c r="AR17" s="90">
        <f t="shared" si="0"/>
        <v>1.6667027977689841</v>
      </c>
      <c r="AS17" s="90">
        <f t="shared" si="0"/>
        <v>1.7183333333333332E-2</v>
      </c>
      <c r="AT17" s="90">
        <f t="shared" si="0"/>
        <v>0.51275655811443033</v>
      </c>
      <c r="AU17" s="90">
        <f t="shared" si="0"/>
        <v>0.94179953020671048</v>
      </c>
      <c r="AV17" s="90">
        <f t="shared" si="0"/>
        <v>1.7400280916396809</v>
      </c>
      <c r="AW17" s="90">
        <f t="shared" si="0"/>
        <v>23.200300000000002</v>
      </c>
      <c r="AX17" s="90">
        <f t="shared" si="0"/>
        <v>2.9278067650233934E-3</v>
      </c>
      <c r="AY17" s="90">
        <f t="shared" si="0"/>
        <v>1.5094470433009497E-2</v>
      </c>
      <c r="AZ17" s="90">
        <f t="shared" si="0"/>
        <v>9.7593558834113139E-4</v>
      </c>
      <c r="BA17" s="90">
        <f t="shared" si="0"/>
        <v>2.9888724489795931E-2</v>
      </c>
      <c r="BB17" s="90">
        <f t="shared" si="0"/>
        <v>0</v>
      </c>
      <c r="BC17" s="90">
        <f t="shared" si="0"/>
        <v>0</v>
      </c>
      <c r="BD17" s="90">
        <f t="shared" si="0"/>
        <v>0</v>
      </c>
      <c r="BE17" s="90">
        <f t="shared" si="0"/>
        <v>0</v>
      </c>
      <c r="BF17" s="90">
        <f t="shared" si="0"/>
        <v>66.050522222222213</v>
      </c>
      <c r="BG17" s="90">
        <f t="shared" si="0"/>
        <v>33.025261111111107</v>
      </c>
      <c r="BH17" s="90">
        <f t="shared" si="0"/>
        <v>0</v>
      </c>
      <c r="BI17" s="90">
        <f t="shared" si="0"/>
        <v>0</v>
      </c>
      <c r="BJ17" s="90">
        <f t="shared" si="0"/>
        <v>162.80000000000001</v>
      </c>
      <c r="BK17" s="90">
        <f t="shared" si="0"/>
        <v>0</v>
      </c>
      <c r="BL17" s="90">
        <f t="shared" si="0"/>
        <v>0</v>
      </c>
      <c r="BM17" s="90">
        <f t="shared" si="0"/>
        <v>320.36666666666662</v>
      </c>
      <c r="BN17" s="90">
        <f t="shared" si="0"/>
        <v>309.43960000000004</v>
      </c>
      <c r="BO17" s="90">
        <f t="shared" si="0"/>
        <v>10.927066666666665</v>
      </c>
      <c r="BP17" s="90">
        <f t="shared" si="0"/>
        <v>0</v>
      </c>
      <c r="BQ17" s="90">
        <f t="shared" si="0"/>
        <v>0</v>
      </c>
      <c r="BR17" s="90">
        <f t="shared" si="0"/>
        <v>0</v>
      </c>
      <c r="BS17" s="90">
        <f t="shared" si="0"/>
        <v>0</v>
      </c>
      <c r="BT17" s="90">
        <f t="shared" si="0"/>
        <v>0</v>
      </c>
      <c r="BU17" s="90">
        <f t="shared" si="0"/>
        <v>0</v>
      </c>
      <c r="BV17" s="90">
        <f t="shared" si="0"/>
        <v>0</v>
      </c>
      <c r="BW17" s="90">
        <f t="shared" ref="BW17:DC18" si="6">IF(ISNUMBER(BW8),(BW8)*$B17)/100</f>
        <v>0</v>
      </c>
      <c r="BX17" s="90">
        <f t="shared" si="6"/>
        <v>0</v>
      </c>
      <c r="BY17" s="90">
        <f t="shared" si="6"/>
        <v>0</v>
      </c>
      <c r="BZ17" s="90">
        <f t="shared" si="6"/>
        <v>0</v>
      </c>
      <c r="CA17" s="90">
        <f t="shared" si="6"/>
        <v>0</v>
      </c>
      <c r="CB17" s="90">
        <f t="shared" si="6"/>
        <v>0</v>
      </c>
      <c r="CC17" s="90">
        <f t="shared" si="6"/>
        <v>0</v>
      </c>
      <c r="CD17" s="90">
        <f t="shared" si="6"/>
        <v>0.11134490740740741</v>
      </c>
      <c r="CE17" s="90">
        <f t="shared" si="6"/>
        <v>0</v>
      </c>
      <c r="CF17" s="90">
        <f t="shared" si="6"/>
        <v>0</v>
      </c>
      <c r="CG17" s="90">
        <f t="shared" si="6"/>
        <v>0</v>
      </c>
      <c r="CH17" s="90">
        <f t="shared" si="6"/>
        <v>0</v>
      </c>
      <c r="CI17" s="90">
        <f t="shared" si="6"/>
        <v>0</v>
      </c>
      <c r="CJ17" s="90">
        <f t="shared" si="6"/>
        <v>0</v>
      </c>
      <c r="CK17" s="90">
        <f t="shared" si="6"/>
        <v>0</v>
      </c>
      <c r="CL17" s="90">
        <f t="shared" si="6"/>
        <v>4.5543660789252793E-3</v>
      </c>
      <c r="CM17" s="90">
        <f t="shared" si="6"/>
        <v>0</v>
      </c>
      <c r="CN17" s="90">
        <f t="shared" si="6"/>
        <v>0</v>
      </c>
      <c r="CO17" s="90">
        <f t="shared" si="6"/>
        <v>0</v>
      </c>
      <c r="CP17" s="90">
        <f t="shared" si="6"/>
        <v>0.17458403302546902</v>
      </c>
      <c r="CQ17" s="90">
        <f t="shared" si="6"/>
        <v>0</v>
      </c>
      <c r="CR17" s="90">
        <f t="shared" si="6"/>
        <v>0</v>
      </c>
      <c r="CS17" s="90">
        <f t="shared" si="6"/>
        <v>0</v>
      </c>
      <c r="CT17" s="90">
        <f t="shared" si="6"/>
        <v>0</v>
      </c>
      <c r="CU17" s="90">
        <f t="shared" si="6"/>
        <v>3.9037423533645256E-3</v>
      </c>
      <c r="CV17" s="90">
        <f t="shared" si="6"/>
        <v>0</v>
      </c>
      <c r="CW17" s="90">
        <f t="shared" si="6"/>
        <v>0</v>
      </c>
      <c r="CX17" s="90">
        <f t="shared" si="6"/>
        <v>0</v>
      </c>
      <c r="CY17" s="90">
        <f t="shared" si="6"/>
        <v>0</v>
      </c>
      <c r="CZ17" s="90">
        <f t="shared" si="6"/>
        <v>0</v>
      </c>
      <c r="DA17" s="90">
        <f t="shared" si="6"/>
        <v>0</v>
      </c>
      <c r="DB17" s="90">
        <f t="shared" si="6"/>
        <v>0.77252797558494435</v>
      </c>
      <c r="DC17" s="90" t="s">
        <v>32</v>
      </c>
      <c r="DD17" s="90" t="s">
        <v>32</v>
      </c>
      <c r="DE17" s="90" t="s">
        <v>32</v>
      </c>
      <c r="DF17" s="90">
        <f t="shared" ref="DF17" si="7">Y17</f>
        <v>5.4197916666666665E-2</v>
      </c>
      <c r="DG17" s="90" t="s">
        <v>32</v>
      </c>
      <c r="DH17" s="7"/>
    </row>
    <row r="18" spans="1:134" s="4" customFormat="1" x14ac:dyDescent="0.25">
      <c r="A18" s="164"/>
      <c r="B18" s="47">
        <f t="shared" si="2"/>
        <v>0.45</v>
      </c>
      <c r="C18" s="27" t="str">
        <f t="shared" si="3"/>
        <v>BRC0020L</v>
      </c>
      <c r="D18" s="113" t="str">
        <f t="shared" si="3"/>
        <v>Sal, refinada, Brasil</v>
      </c>
      <c r="E18" s="21"/>
      <c r="F18" s="21"/>
      <c r="G18" s="21"/>
      <c r="H18" s="21"/>
      <c r="I18" s="21"/>
      <c r="J18" s="25">
        <f t="shared" si="4"/>
        <v>0</v>
      </c>
      <c r="K18" s="25">
        <f t="shared" si="5"/>
        <v>0</v>
      </c>
      <c r="L18" s="114">
        <f t="shared" ref="L18:BW18" si="8">IF(ISNUMBER(L9),(L9)*$B18)/100</f>
        <v>0</v>
      </c>
      <c r="M18" s="114">
        <f t="shared" si="8"/>
        <v>0</v>
      </c>
      <c r="N18" s="90">
        <f t="shared" si="8"/>
        <v>1.8599999999999999E-3</v>
      </c>
      <c r="O18" s="90">
        <f t="shared" si="8"/>
        <v>0</v>
      </c>
      <c r="P18" s="90">
        <f t="shared" si="8"/>
        <v>0</v>
      </c>
      <c r="Q18" s="90">
        <f t="shared" si="8"/>
        <v>0</v>
      </c>
      <c r="R18" s="90">
        <f t="shared" si="8"/>
        <v>0</v>
      </c>
      <c r="S18" s="90">
        <f t="shared" si="8"/>
        <v>0</v>
      </c>
      <c r="T18" s="90">
        <f t="shared" si="8"/>
        <v>0</v>
      </c>
      <c r="U18" s="90">
        <f t="shared" si="8"/>
        <v>0</v>
      </c>
      <c r="V18" s="90">
        <f t="shared" si="8"/>
        <v>0</v>
      </c>
      <c r="W18" s="90">
        <f t="shared" si="8"/>
        <v>0</v>
      </c>
      <c r="X18" s="90">
        <f t="shared" si="8"/>
        <v>0</v>
      </c>
      <c r="Y18" s="90">
        <f t="shared" si="8"/>
        <v>0</v>
      </c>
      <c r="Z18" s="90">
        <f t="shared" si="8"/>
        <v>0</v>
      </c>
      <c r="AA18" s="90">
        <f t="shared" si="8"/>
        <v>0</v>
      </c>
      <c r="AB18" s="90">
        <f t="shared" si="8"/>
        <v>0</v>
      </c>
      <c r="AC18" s="90">
        <f t="shared" si="8"/>
        <v>0</v>
      </c>
      <c r="AD18" s="90">
        <f t="shared" si="8"/>
        <v>0</v>
      </c>
      <c r="AE18" s="90">
        <f t="shared" si="8"/>
        <v>0</v>
      </c>
      <c r="AF18" s="90">
        <f t="shared" si="8"/>
        <v>0</v>
      </c>
      <c r="AG18" s="90">
        <f t="shared" si="8"/>
        <v>0</v>
      </c>
      <c r="AH18" s="90">
        <f t="shared" si="8"/>
        <v>0.44814000000000009</v>
      </c>
      <c r="AI18" s="90">
        <f t="shared" si="8"/>
        <v>0</v>
      </c>
      <c r="AJ18" s="90">
        <f t="shared" si="8"/>
        <v>0</v>
      </c>
      <c r="AK18" s="90">
        <f t="shared" si="8"/>
        <v>0</v>
      </c>
      <c r="AL18" s="90">
        <f t="shared" si="8"/>
        <v>0</v>
      </c>
      <c r="AM18" s="90">
        <f t="shared" si="8"/>
        <v>0</v>
      </c>
      <c r="AN18" s="90">
        <f t="shared" si="8"/>
        <v>0</v>
      </c>
      <c r="AO18" s="90">
        <f t="shared" si="8"/>
        <v>0</v>
      </c>
      <c r="AP18" s="90">
        <f t="shared" si="8"/>
        <v>0</v>
      </c>
      <c r="AQ18" s="90">
        <f t="shared" si="8"/>
        <v>0</v>
      </c>
      <c r="AR18" s="90">
        <f t="shared" si="8"/>
        <v>0.10776913827655311</v>
      </c>
      <c r="AS18" s="90">
        <f t="shared" si="8"/>
        <v>1.4818256513026056E-3</v>
      </c>
      <c r="AT18" s="90">
        <f t="shared" si="8"/>
        <v>179.74441350000001</v>
      </c>
      <c r="AU18" s="90">
        <f t="shared" si="8"/>
        <v>4.4903807615230464E-3</v>
      </c>
      <c r="AV18" s="90">
        <f t="shared" si="8"/>
        <v>0</v>
      </c>
      <c r="AW18" s="90">
        <f t="shared" si="8"/>
        <v>3.5923046092184371E-2</v>
      </c>
      <c r="AX18" s="90">
        <f t="shared" si="8"/>
        <v>4.490380761523047E-4</v>
      </c>
      <c r="AY18" s="90">
        <f t="shared" si="8"/>
        <v>4.490380761523047E-4</v>
      </c>
      <c r="AZ18" s="90">
        <f t="shared" si="8"/>
        <v>1.3471142284569138E-4</v>
      </c>
      <c r="BA18" s="90">
        <f t="shared" si="8"/>
        <v>4.490380761523047E-4</v>
      </c>
      <c r="BB18" s="90">
        <f t="shared" si="8"/>
        <v>0</v>
      </c>
      <c r="BC18" s="90">
        <f t="shared" si="8"/>
        <v>0</v>
      </c>
      <c r="BD18" s="90">
        <f t="shared" si="8"/>
        <v>0</v>
      </c>
      <c r="BE18" s="90">
        <f t="shared" si="8"/>
        <v>0</v>
      </c>
      <c r="BF18" s="90">
        <f t="shared" si="8"/>
        <v>0</v>
      </c>
      <c r="BG18" s="90">
        <f t="shared" si="8"/>
        <v>0</v>
      </c>
      <c r="BH18" s="90">
        <f t="shared" si="8"/>
        <v>0</v>
      </c>
      <c r="BI18" s="90">
        <f t="shared" si="8"/>
        <v>0</v>
      </c>
      <c r="BJ18" s="90">
        <f t="shared" si="8"/>
        <v>0</v>
      </c>
      <c r="BK18" s="90">
        <f t="shared" si="8"/>
        <v>0</v>
      </c>
      <c r="BL18" s="90">
        <f t="shared" si="8"/>
        <v>0</v>
      </c>
      <c r="BM18" s="90">
        <f t="shared" si="8"/>
        <v>0</v>
      </c>
      <c r="BN18" s="90">
        <f t="shared" si="8"/>
        <v>0</v>
      </c>
      <c r="BO18" s="90">
        <f t="shared" si="8"/>
        <v>0</v>
      </c>
      <c r="BP18" s="90">
        <f t="shared" si="8"/>
        <v>0</v>
      </c>
      <c r="BQ18" s="90">
        <f t="shared" si="8"/>
        <v>0</v>
      </c>
      <c r="BR18" s="90">
        <f t="shared" si="8"/>
        <v>0</v>
      </c>
      <c r="BS18" s="90">
        <f t="shared" si="8"/>
        <v>0</v>
      </c>
      <c r="BT18" s="90">
        <f t="shared" si="8"/>
        <v>0</v>
      </c>
      <c r="BU18" s="90">
        <f t="shared" si="8"/>
        <v>0</v>
      </c>
      <c r="BV18" s="90">
        <f t="shared" si="8"/>
        <v>0</v>
      </c>
      <c r="BW18" s="90">
        <f t="shared" si="8"/>
        <v>0</v>
      </c>
      <c r="BX18" s="90">
        <f t="shared" si="6"/>
        <v>0</v>
      </c>
      <c r="BY18" s="90">
        <f t="shared" si="6"/>
        <v>0</v>
      </c>
      <c r="BZ18" s="90">
        <f t="shared" si="6"/>
        <v>0</v>
      </c>
      <c r="CA18" s="90">
        <f t="shared" si="6"/>
        <v>0</v>
      </c>
      <c r="CB18" s="90">
        <f t="shared" si="6"/>
        <v>0</v>
      </c>
      <c r="CC18" s="90">
        <f t="shared" si="6"/>
        <v>0</v>
      </c>
      <c r="CD18" s="90">
        <f t="shared" si="6"/>
        <v>0</v>
      </c>
      <c r="CE18" s="90">
        <f t="shared" si="6"/>
        <v>0</v>
      </c>
      <c r="CF18" s="90">
        <f t="shared" si="6"/>
        <v>0</v>
      </c>
      <c r="CG18" s="90">
        <f t="shared" si="6"/>
        <v>0</v>
      </c>
      <c r="CH18" s="90">
        <f t="shared" si="6"/>
        <v>0</v>
      </c>
      <c r="CI18" s="90">
        <f t="shared" si="6"/>
        <v>0</v>
      </c>
      <c r="CJ18" s="90">
        <f t="shared" si="6"/>
        <v>0</v>
      </c>
      <c r="CK18" s="90">
        <f t="shared" si="6"/>
        <v>0</v>
      </c>
      <c r="CL18" s="90">
        <f t="shared" si="6"/>
        <v>0</v>
      </c>
      <c r="CM18" s="90">
        <f t="shared" si="6"/>
        <v>0</v>
      </c>
      <c r="CN18" s="90">
        <f t="shared" si="6"/>
        <v>0</v>
      </c>
      <c r="CO18" s="90">
        <f t="shared" si="6"/>
        <v>0</v>
      </c>
      <c r="CP18" s="90">
        <f t="shared" si="6"/>
        <v>0</v>
      </c>
      <c r="CQ18" s="90">
        <f t="shared" si="6"/>
        <v>0</v>
      </c>
      <c r="CR18" s="90">
        <f t="shared" si="6"/>
        <v>0</v>
      </c>
      <c r="CS18" s="90">
        <f t="shared" si="6"/>
        <v>0</v>
      </c>
      <c r="CT18" s="90">
        <f t="shared" si="6"/>
        <v>0</v>
      </c>
      <c r="CU18" s="90">
        <f t="shared" si="6"/>
        <v>0</v>
      </c>
      <c r="CV18" s="90">
        <f t="shared" si="6"/>
        <v>0</v>
      </c>
      <c r="CW18" s="90">
        <f t="shared" si="6"/>
        <v>0</v>
      </c>
      <c r="CX18" s="90">
        <f t="shared" si="6"/>
        <v>0</v>
      </c>
      <c r="CY18" s="90">
        <f t="shared" si="6"/>
        <v>0</v>
      </c>
      <c r="CZ18" s="90">
        <f t="shared" si="6"/>
        <v>0</v>
      </c>
      <c r="DA18" s="90">
        <f t="shared" si="6"/>
        <v>0</v>
      </c>
      <c r="DB18" s="90">
        <f t="shared" si="6"/>
        <v>0</v>
      </c>
      <c r="DC18" s="90">
        <f>B18</f>
        <v>0.45</v>
      </c>
      <c r="DD18" s="90" t="s">
        <v>32</v>
      </c>
      <c r="DE18" s="90" t="s">
        <v>32</v>
      </c>
      <c r="DF18" s="90" t="s">
        <v>32</v>
      </c>
      <c r="DG18" s="90" t="s">
        <v>32</v>
      </c>
      <c r="DH18" s="7"/>
    </row>
    <row r="19" spans="1:134" s="4" customFormat="1" x14ac:dyDescent="0.25">
      <c r="A19" s="32"/>
      <c r="B19" s="47">
        <f>SUM(B14:B18)</f>
        <v>100</v>
      </c>
      <c r="C19" s="118"/>
      <c r="D19" s="74"/>
      <c r="E19" s="21"/>
      <c r="F19" s="21"/>
      <c r="G19" s="21"/>
      <c r="H19" s="21"/>
      <c r="I19" s="21"/>
      <c r="J19" s="114"/>
      <c r="K19" s="114"/>
      <c r="L19" s="114"/>
      <c r="M19" s="114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0"/>
      <c r="AD19" s="90"/>
      <c r="AE19" s="90"/>
      <c r="AF19" s="90"/>
      <c r="AG19" s="90"/>
      <c r="AH19" s="90"/>
      <c r="AI19" s="90"/>
      <c r="AJ19" s="90"/>
      <c r="AK19" s="90"/>
      <c r="AL19" s="90"/>
      <c r="AM19" s="90"/>
      <c r="AN19" s="90"/>
      <c r="AO19" s="90"/>
      <c r="AP19" s="90"/>
      <c r="AQ19" s="90"/>
      <c r="AR19" s="90"/>
      <c r="AS19" s="90"/>
      <c r="AT19" s="90"/>
      <c r="AU19" s="90"/>
      <c r="AV19" s="90"/>
      <c r="AW19" s="90"/>
      <c r="AX19" s="90"/>
      <c r="AY19" s="90"/>
      <c r="AZ19" s="90"/>
      <c r="BA19" s="90"/>
      <c r="BB19" s="90"/>
      <c r="BC19" s="90"/>
      <c r="BD19" s="90"/>
      <c r="BE19" s="90"/>
      <c r="BF19" s="90"/>
      <c r="BG19" s="90"/>
      <c r="BH19" s="90"/>
      <c r="BI19" s="90"/>
      <c r="BJ19" s="90"/>
      <c r="BK19" s="90"/>
      <c r="BL19" s="90"/>
      <c r="BM19" s="90"/>
      <c r="BN19" s="90"/>
      <c r="BO19" s="90"/>
      <c r="BP19" s="90"/>
      <c r="BQ19" s="90"/>
      <c r="BR19" s="90"/>
      <c r="BS19" s="90"/>
      <c r="BT19" s="90"/>
      <c r="BU19" s="90"/>
      <c r="BV19" s="90"/>
      <c r="BW19" s="90"/>
      <c r="BX19" s="90"/>
      <c r="BY19" s="90"/>
      <c r="BZ19" s="90"/>
      <c r="CA19" s="90"/>
      <c r="CB19" s="90"/>
      <c r="CC19" s="90"/>
      <c r="CD19" s="90"/>
      <c r="CE19" s="90"/>
      <c r="CF19" s="90"/>
      <c r="CG19" s="90"/>
      <c r="CH19" s="90"/>
      <c r="CI19" s="90"/>
      <c r="CJ19" s="90"/>
      <c r="CK19" s="90"/>
      <c r="CL19" s="90"/>
      <c r="CM19" s="90"/>
      <c r="CN19" s="90"/>
      <c r="CO19" s="90"/>
      <c r="CP19" s="90"/>
      <c r="CQ19" s="90"/>
      <c r="CR19" s="90"/>
      <c r="CS19" s="90"/>
      <c r="CT19" s="90"/>
      <c r="CU19" s="90"/>
      <c r="CV19" s="90"/>
      <c r="CW19" s="90"/>
      <c r="CX19" s="90"/>
      <c r="CY19" s="90"/>
      <c r="CZ19" s="90"/>
      <c r="DA19" s="90"/>
      <c r="DB19" s="90"/>
      <c r="DC19" s="90"/>
      <c r="DD19" s="90"/>
      <c r="DE19" s="90"/>
      <c r="DF19" s="90"/>
      <c r="DG19" s="90"/>
      <c r="DH19" s="7"/>
    </row>
    <row r="20" spans="1:134" s="4" customFormat="1" x14ac:dyDescent="0.25">
      <c r="A20" s="32"/>
      <c r="B20" s="44"/>
      <c r="C20" s="119"/>
      <c r="D20" s="117"/>
      <c r="J20" s="68"/>
      <c r="K20" s="6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31"/>
      <c r="DD20" s="31"/>
      <c r="DE20" s="31"/>
      <c r="DF20" s="31"/>
      <c r="DG20" s="31"/>
      <c r="DH20" s="7"/>
    </row>
    <row r="21" spans="1:134" s="4" customFormat="1" x14ac:dyDescent="0.25">
      <c r="A21" s="43" t="s">
        <v>168</v>
      </c>
      <c r="B21" s="43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44" t="s">
        <v>41</v>
      </c>
      <c r="O21" s="27"/>
      <c r="P21" s="27"/>
      <c r="Q21" s="27"/>
      <c r="R21" s="27"/>
      <c r="S21" s="27"/>
      <c r="T21" s="27"/>
      <c r="U21" s="44">
        <f>T23-AC23</f>
        <v>1.2065212402777734</v>
      </c>
      <c r="V21" s="27"/>
      <c r="W21" s="27"/>
      <c r="X21" s="27"/>
      <c r="Y21" s="27"/>
      <c r="Z21" s="44" t="s">
        <v>42</v>
      </c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1"/>
      <c r="DD21" s="21"/>
      <c r="DE21" s="21"/>
      <c r="DF21" s="21"/>
      <c r="DG21" s="21"/>
      <c r="DH21" s="7"/>
    </row>
    <row r="22" spans="1:134" s="4" customFormat="1" x14ac:dyDescent="0.25">
      <c r="A22" s="32"/>
      <c r="B22" s="44"/>
      <c r="C22" s="119"/>
      <c r="D22" s="117"/>
      <c r="J22" s="68"/>
      <c r="K22" s="6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31"/>
      <c r="DD22" s="31"/>
      <c r="DE22" s="31"/>
      <c r="DF22" s="31"/>
      <c r="DG22" s="31"/>
      <c r="DH22" s="7"/>
    </row>
    <row r="23" spans="1:134" s="129" customFormat="1" ht="31.8" customHeight="1" x14ac:dyDescent="0.3">
      <c r="A23" s="120"/>
      <c r="B23" s="121" t="s">
        <v>54</v>
      </c>
      <c r="C23" s="165" t="s">
        <v>169</v>
      </c>
      <c r="D23" s="165"/>
      <c r="E23" s="148"/>
      <c r="F23" s="177"/>
      <c r="G23" s="122"/>
      <c r="H23" s="123"/>
      <c r="I23" s="123"/>
      <c r="J23" s="122">
        <f>SUM(J14:J22)</f>
        <v>870.7197833277778</v>
      </c>
      <c r="K23" s="122">
        <f>SUM(K14:K22)</f>
        <v>208.59954951666666</v>
      </c>
      <c r="L23" s="122">
        <f>SUM(L14:L22)</f>
        <v>0</v>
      </c>
      <c r="M23" s="122">
        <f>SUM(M14:M22)</f>
        <v>0</v>
      </c>
      <c r="N23" s="124">
        <f t="shared" ref="N23:BY23" si="9">SUM(N14:N18)</f>
        <v>61.737270555555554</v>
      </c>
      <c r="O23" s="123">
        <f t="shared" si="9"/>
        <v>0</v>
      </c>
      <c r="P23" s="123">
        <f t="shared" si="9"/>
        <v>0</v>
      </c>
      <c r="Q23" s="123">
        <f t="shared" si="9"/>
        <v>0</v>
      </c>
      <c r="R23" s="123">
        <f t="shared" si="9"/>
        <v>0</v>
      </c>
      <c r="S23" s="123">
        <f t="shared" si="9"/>
        <v>0</v>
      </c>
      <c r="T23" s="123">
        <f t="shared" si="9"/>
        <v>1.9652926847222179</v>
      </c>
      <c r="U23" s="123">
        <f t="shared" si="9"/>
        <v>1.2065212402777719</v>
      </c>
      <c r="V23" s="123">
        <f t="shared" si="9"/>
        <v>0</v>
      </c>
      <c r="W23" s="123">
        <f t="shared" si="9"/>
        <v>0</v>
      </c>
      <c r="X23" s="123">
        <f t="shared" si="9"/>
        <v>0</v>
      </c>
      <c r="Y23" s="124">
        <f t="shared" si="9"/>
        <v>22.755930904166668</v>
      </c>
      <c r="Z23" s="124">
        <f t="shared" si="9"/>
        <v>12.359133116666667</v>
      </c>
      <c r="AA23" s="123">
        <f t="shared" si="9"/>
        <v>0</v>
      </c>
      <c r="AB23" s="123">
        <f t="shared" si="9"/>
        <v>0</v>
      </c>
      <c r="AC23" s="123">
        <f t="shared" si="9"/>
        <v>0.75877144444444444</v>
      </c>
      <c r="AD23" s="123">
        <f t="shared" si="9"/>
        <v>0</v>
      </c>
      <c r="AE23" s="123">
        <f t="shared" si="9"/>
        <v>0</v>
      </c>
      <c r="AF23" s="123">
        <f t="shared" si="9"/>
        <v>0</v>
      </c>
      <c r="AG23" s="123">
        <f t="shared" si="9"/>
        <v>0</v>
      </c>
      <c r="AH23" s="123">
        <f t="shared" si="9"/>
        <v>1.208372738888889</v>
      </c>
      <c r="AI23" s="124">
        <f t="shared" si="9"/>
        <v>42.366366666666664</v>
      </c>
      <c r="AJ23" s="123">
        <f t="shared" si="9"/>
        <v>4.4082103410000002</v>
      </c>
      <c r="AK23" s="123">
        <f t="shared" si="9"/>
        <v>5.1192230925000004</v>
      </c>
      <c r="AL23" s="123">
        <f t="shared" si="9"/>
        <v>1.845365203740458</v>
      </c>
      <c r="AM23" s="123">
        <f t="shared" si="9"/>
        <v>0.19</v>
      </c>
      <c r="AN23" s="123">
        <f t="shared" si="9"/>
        <v>0.23134824850000002</v>
      </c>
      <c r="AO23" s="123">
        <f t="shared" si="9"/>
        <v>1.3756946564885499</v>
      </c>
      <c r="AP23" s="123">
        <f t="shared" si="9"/>
        <v>2.3010350000000002E-2</v>
      </c>
      <c r="AQ23" s="123">
        <f t="shared" si="9"/>
        <v>9.799999999999999E-2</v>
      </c>
      <c r="AR23" s="123">
        <f t="shared" si="9"/>
        <v>7.3405777143788713</v>
      </c>
      <c r="AS23" s="123">
        <f t="shared" si="9"/>
        <v>1.3114725644846359</v>
      </c>
      <c r="AT23" s="122">
        <f t="shared" si="9"/>
        <v>222.22600090144778</v>
      </c>
      <c r="AU23" s="124">
        <f t="shared" si="9"/>
        <v>13.038698244350442</v>
      </c>
      <c r="AV23" s="122">
        <f t="shared" si="9"/>
        <v>119.71463296663967</v>
      </c>
      <c r="AW23" s="122">
        <f t="shared" si="9"/>
        <v>256.7373299610922</v>
      </c>
      <c r="AX23" s="123">
        <f t="shared" si="9"/>
        <v>2.6186111507842367E-2</v>
      </c>
      <c r="AY23" s="123">
        <f t="shared" si="9"/>
        <v>4.3280816618424947</v>
      </c>
      <c r="AZ23" s="123">
        <f t="shared" si="9"/>
        <v>6.3285391511186825E-2</v>
      </c>
      <c r="BA23" s="123">
        <f t="shared" si="9"/>
        <v>9.9212412565948246E-2</v>
      </c>
      <c r="BB23" s="123">
        <f t="shared" si="9"/>
        <v>26.716419062500005</v>
      </c>
      <c r="BC23" s="123">
        <f t="shared" si="9"/>
        <v>13.358209531250003</v>
      </c>
      <c r="BD23" s="123">
        <f t="shared" si="9"/>
        <v>0</v>
      </c>
      <c r="BE23" s="123">
        <f t="shared" si="9"/>
        <v>0</v>
      </c>
      <c r="BF23" s="124">
        <f t="shared" si="9"/>
        <v>94.504941284722221</v>
      </c>
      <c r="BG23" s="124">
        <f t="shared" si="9"/>
        <v>48.12147064236111</v>
      </c>
      <c r="BH23" s="123">
        <f t="shared" si="9"/>
        <v>0</v>
      </c>
      <c r="BI23" s="123">
        <f t="shared" si="9"/>
        <v>1.7379999999999998</v>
      </c>
      <c r="BJ23" s="123">
        <f t="shared" si="9"/>
        <v>185.16177875000002</v>
      </c>
      <c r="BK23" s="123">
        <f t="shared" si="9"/>
        <v>0</v>
      </c>
      <c r="BL23" s="123">
        <f t="shared" si="9"/>
        <v>0</v>
      </c>
      <c r="BM23" s="123">
        <f t="shared" si="9"/>
        <v>469.48429166666665</v>
      </c>
      <c r="BN23" s="123">
        <f t="shared" si="9"/>
        <v>309.43960000000004</v>
      </c>
      <c r="BO23" s="123">
        <f t="shared" si="9"/>
        <v>10.927066666666665</v>
      </c>
      <c r="BP23" s="123">
        <f t="shared" si="9"/>
        <v>0</v>
      </c>
      <c r="BQ23" s="123">
        <f t="shared" si="9"/>
        <v>0</v>
      </c>
      <c r="BR23" s="123">
        <f t="shared" si="9"/>
        <v>0</v>
      </c>
      <c r="BS23" s="123">
        <f t="shared" si="9"/>
        <v>0</v>
      </c>
      <c r="BT23" s="123">
        <f t="shared" si="9"/>
        <v>0</v>
      </c>
      <c r="BU23" s="123">
        <f t="shared" si="9"/>
        <v>0</v>
      </c>
      <c r="BV23" s="123">
        <f t="shared" si="9"/>
        <v>0</v>
      </c>
      <c r="BW23" s="123">
        <f t="shared" si="9"/>
        <v>0</v>
      </c>
      <c r="BX23" s="123">
        <f t="shared" si="9"/>
        <v>0</v>
      </c>
      <c r="BY23" s="123">
        <f t="shared" si="9"/>
        <v>0</v>
      </c>
      <c r="BZ23" s="123">
        <f t="shared" ref="BZ23:DB23" si="10">SUM(BZ14:BZ18)</f>
        <v>0</v>
      </c>
      <c r="CA23" s="123">
        <f t="shared" si="10"/>
        <v>0</v>
      </c>
      <c r="CB23" s="123">
        <f t="shared" si="10"/>
        <v>0</v>
      </c>
      <c r="CC23" s="123">
        <f t="shared" si="10"/>
        <v>0</v>
      </c>
      <c r="CD23" s="123">
        <f t="shared" si="10"/>
        <v>0.75458095092571531</v>
      </c>
      <c r="CE23" s="123">
        <f t="shared" si="10"/>
        <v>0</v>
      </c>
      <c r="CF23" s="123">
        <f t="shared" si="10"/>
        <v>0</v>
      </c>
      <c r="CG23" s="123">
        <f t="shared" si="10"/>
        <v>0</v>
      </c>
      <c r="CH23" s="123">
        <f t="shared" si="10"/>
        <v>0</v>
      </c>
      <c r="CI23" s="123">
        <f t="shared" si="10"/>
        <v>0</v>
      </c>
      <c r="CJ23" s="123">
        <f t="shared" si="10"/>
        <v>0</v>
      </c>
      <c r="CK23" s="123">
        <f t="shared" si="10"/>
        <v>0</v>
      </c>
      <c r="CL23" s="123">
        <f t="shared" si="10"/>
        <v>2.9354518578925282E-2</v>
      </c>
      <c r="CM23" s="123">
        <f t="shared" si="10"/>
        <v>5.5717499999999994E-3</v>
      </c>
      <c r="CN23" s="123">
        <f t="shared" si="10"/>
        <v>0</v>
      </c>
      <c r="CO23" s="123">
        <f t="shared" si="10"/>
        <v>0</v>
      </c>
      <c r="CP23" s="123">
        <f t="shared" si="10"/>
        <v>2.2059173663588023</v>
      </c>
      <c r="CQ23" s="123">
        <f t="shared" si="10"/>
        <v>0</v>
      </c>
      <c r="CR23" s="123">
        <f t="shared" si="10"/>
        <v>0</v>
      </c>
      <c r="CS23" s="123">
        <f t="shared" si="10"/>
        <v>0</v>
      </c>
      <c r="CT23" s="123">
        <f t="shared" si="10"/>
        <v>0</v>
      </c>
      <c r="CU23" s="123">
        <f t="shared" si="10"/>
        <v>1.9089986853364528E-2</v>
      </c>
      <c r="CV23" s="123">
        <f t="shared" si="10"/>
        <v>0</v>
      </c>
      <c r="CW23" s="123">
        <f t="shared" si="10"/>
        <v>1.883777948390104</v>
      </c>
      <c r="CX23" s="123">
        <f t="shared" si="10"/>
        <v>4.0612782258333331</v>
      </c>
      <c r="CY23" s="123">
        <f t="shared" si="10"/>
        <v>0</v>
      </c>
      <c r="CZ23" s="123">
        <f t="shared" si="10"/>
        <v>0</v>
      </c>
      <c r="DA23" s="123">
        <f t="shared" si="10"/>
        <v>0</v>
      </c>
      <c r="DB23" s="123">
        <f t="shared" si="10"/>
        <v>8.2694627377129777</v>
      </c>
      <c r="DC23" s="125">
        <f>DC18</f>
        <v>0.45</v>
      </c>
      <c r="DD23" s="125">
        <v>0</v>
      </c>
      <c r="DE23" s="125">
        <v>2</v>
      </c>
      <c r="DF23" s="125">
        <f>DF15+DF17</f>
        <v>0.4319309041666668</v>
      </c>
      <c r="DG23" s="126">
        <f>SUM(DG14:DG17)</f>
        <v>22.324000000000002</v>
      </c>
      <c r="DH23" s="127"/>
      <c r="DI23" s="128"/>
      <c r="DJ23" s="128"/>
      <c r="DK23" s="128"/>
      <c r="DL23" s="128"/>
      <c r="DM23" s="128"/>
      <c r="DN23" s="128"/>
      <c r="DO23" s="128"/>
      <c r="DP23" s="128"/>
      <c r="DQ23" s="128"/>
      <c r="DR23" s="128"/>
      <c r="DS23" s="128"/>
      <c r="DT23" s="128"/>
      <c r="DU23" s="128"/>
      <c r="DV23" s="128"/>
      <c r="DW23" s="128"/>
      <c r="DX23" s="128"/>
      <c r="DY23" s="128"/>
      <c r="DZ23" s="128"/>
      <c r="EA23" s="128"/>
      <c r="EB23" s="128"/>
      <c r="EC23" s="128"/>
      <c r="ED23" s="128"/>
    </row>
    <row r="24" spans="1:134" s="4" customFormat="1" x14ac:dyDescent="0.25">
      <c r="A24" s="67"/>
      <c r="B24" s="67"/>
      <c r="C24" s="27"/>
      <c r="D24" s="68"/>
      <c r="E24" s="69" t="s">
        <v>75</v>
      </c>
      <c r="F24" s="68"/>
      <c r="G24" s="68"/>
      <c r="H24" s="68"/>
      <c r="I24" s="68"/>
      <c r="J24" s="68" t="s">
        <v>32</v>
      </c>
      <c r="K24" s="68" t="s">
        <v>32</v>
      </c>
      <c r="N24" s="70" t="s">
        <v>32</v>
      </c>
      <c r="S24" s="178"/>
      <c r="T24" s="70" t="s">
        <v>32</v>
      </c>
      <c r="U24" s="68" t="s">
        <v>32</v>
      </c>
      <c r="Y24" s="70" t="s">
        <v>32</v>
      </c>
      <c r="Z24" s="70" t="s">
        <v>32</v>
      </c>
      <c r="AC24" s="70" t="s">
        <v>32</v>
      </c>
      <c r="AE24" s="70" t="s">
        <v>32</v>
      </c>
      <c r="AH24" s="68" t="s">
        <v>32</v>
      </c>
      <c r="AI24" s="70" t="s">
        <v>32</v>
      </c>
      <c r="AJ24" s="70" t="s">
        <v>32</v>
      </c>
      <c r="AK24" s="70" t="s">
        <v>32</v>
      </c>
      <c r="AL24" s="70" t="s">
        <v>32</v>
      </c>
      <c r="AM24" s="68" t="s">
        <v>32</v>
      </c>
      <c r="AR24" s="70" t="s">
        <v>32</v>
      </c>
      <c r="AS24" s="70" t="s">
        <v>32</v>
      </c>
      <c r="AT24" s="70" t="s">
        <v>32</v>
      </c>
      <c r="AU24" s="70" t="s">
        <v>32</v>
      </c>
      <c r="AV24" s="70" t="s">
        <v>32</v>
      </c>
      <c r="AW24" s="70" t="s">
        <v>32</v>
      </c>
      <c r="AX24" s="70" t="s">
        <v>32</v>
      </c>
      <c r="AY24" s="70" t="s">
        <v>32</v>
      </c>
      <c r="AZ24" s="70" t="s">
        <v>32</v>
      </c>
      <c r="BA24" s="68" t="s">
        <v>32</v>
      </c>
      <c r="BF24" s="70" t="s">
        <v>32</v>
      </c>
      <c r="BG24" s="70" t="s">
        <v>32</v>
      </c>
      <c r="BI24" s="70" t="s">
        <v>32</v>
      </c>
      <c r="BU24" s="70" t="s">
        <v>32</v>
      </c>
      <c r="BV24" s="179"/>
      <c r="BW24" s="179"/>
      <c r="BX24" s="179"/>
      <c r="BY24" s="179"/>
      <c r="BZ24" s="179"/>
      <c r="CA24" s="179"/>
      <c r="CB24" s="70" t="s">
        <v>32</v>
      </c>
      <c r="CD24" s="68" t="s">
        <v>32</v>
      </c>
      <c r="CL24" s="70" t="s">
        <v>32</v>
      </c>
      <c r="CM24" s="70" t="s">
        <v>32</v>
      </c>
      <c r="CP24" s="70" t="s">
        <v>32</v>
      </c>
      <c r="CU24" s="70" t="s">
        <v>32</v>
      </c>
      <c r="CW24" s="70" t="s">
        <v>32</v>
      </c>
      <c r="CX24" s="70" t="s">
        <v>32</v>
      </c>
      <c r="CY24" s="70"/>
      <c r="CZ24" s="70"/>
      <c r="DA24" s="70"/>
      <c r="DB24" s="68" t="s">
        <v>32</v>
      </c>
      <c r="DC24" s="31" t="s">
        <v>32</v>
      </c>
      <c r="DD24" s="31" t="s">
        <v>32</v>
      </c>
      <c r="DE24" s="31" t="s">
        <v>32</v>
      </c>
      <c r="DF24" s="31" t="s">
        <v>32</v>
      </c>
      <c r="DG24" s="31" t="s">
        <v>32</v>
      </c>
      <c r="DH24" s="7"/>
    </row>
    <row r="25" spans="1:134" s="4" customFormat="1" x14ac:dyDescent="0.25">
      <c r="A25" s="27"/>
      <c r="B25" s="130"/>
      <c r="C25" s="27"/>
      <c r="D25" s="68"/>
      <c r="E25" s="69" t="s">
        <v>34</v>
      </c>
      <c r="F25" s="68"/>
      <c r="G25" s="68"/>
      <c r="H25" s="68"/>
      <c r="I25" s="68"/>
      <c r="J25" s="68" t="s">
        <v>32</v>
      </c>
      <c r="K25" s="68" t="s">
        <v>32</v>
      </c>
      <c r="N25" s="70" t="s">
        <v>32</v>
      </c>
      <c r="T25" s="70" t="s">
        <v>32</v>
      </c>
      <c r="U25" s="68" t="s">
        <v>32</v>
      </c>
      <c r="Y25" s="70" t="s">
        <v>32</v>
      </c>
      <c r="Z25" s="70" t="s">
        <v>32</v>
      </c>
      <c r="AC25" s="70" t="s">
        <v>32</v>
      </c>
      <c r="AE25" s="70" t="s">
        <v>32</v>
      </c>
      <c r="AH25" s="68" t="s">
        <v>32</v>
      </c>
      <c r="AI25" s="70" t="s">
        <v>32</v>
      </c>
      <c r="AJ25" s="70" t="s">
        <v>32</v>
      </c>
      <c r="AK25" s="70" t="s">
        <v>32</v>
      </c>
      <c r="AL25" s="70" t="s">
        <v>32</v>
      </c>
      <c r="AM25" s="68" t="s">
        <v>32</v>
      </c>
      <c r="AR25" s="70" t="s">
        <v>32</v>
      </c>
      <c r="AS25" s="70" t="s">
        <v>32</v>
      </c>
      <c r="AT25" s="70" t="s">
        <v>32</v>
      </c>
      <c r="AU25" s="70" t="s">
        <v>32</v>
      </c>
      <c r="AV25" s="70" t="s">
        <v>32</v>
      </c>
      <c r="AW25" s="70" t="s">
        <v>32</v>
      </c>
      <c r="AX25" s="70" t="s">
        <v>32</v>
      </c>
      <c r="AY25" s="70" t="s">
        <v>32</v>
      </c>
      <c r="AZ25" s="70" t="s">
        <v>32</v>
      </c>
      <c r="BA25" s="68" t="s">
        <v>32</v>
      </c>
      <c r="BF25" s="70" t="s">
        <v>32</v>
      </c>
      <c r="BG25" s="70" t="s">
        <v>32</v>
      </c>
      <c r="BI25" s="70" t="s">
        <v>32</v>
      </c>
      <c r="BU25" s="70" t="s">
        <v>32</v>
      </c>
      <c r="CB25" s="70" t="s">
        <v>32</v>
      </c>
      <c r="CD25" s="68" t="s">
        <v>32</v>
      </c>
      <c r="CL25" s="70" t="s">
        <v>32</v>
      </c>
      <c r="CM25" s="70" t="s">
        <v>32</v>
      </c>
      <c r="CP25" s="70" t="s">
        <v>32</v>
      </c>
      <c r="CU25" s="70" t="s">
        <v>32</v>
      </c>
      <c r="CW25" s="70" t="s">
        <v>32</v>
      </c>
      <c r="CX25" s="70" t="s">
        <v>32</v>
      </c>
      <c r="DB25" s="68" t="s">
        <v>32</v>
      </c>
      <c r="DC25" s="31" t="s">
        <v>32</v>
      </c>
      <c r="DD25" s="31" t="s">
        <v>32</v>
      </c>
      <c r="DE25" s="31" t="s">
        <v>32</v>
      </c>
      <c r="DF25" s="31" t="s">
        <v>32</v>
      </c>
      <c r="DG25" s="31" t="s">
        <v>32</v>
      </c>
      <c r="DH25" s="7"/>
    </row>
    <row r="26" spans="1:134" s="4" customFormat="1" x14ac:dyDescent="0.25">
      <c r="A26" s="27"/>
      <c r="B26" s="27"/>
      <c r="C26" s="27"/>
      <c r="D26" s="68"/>
      <c r="E26" s="69" t="s">
        <v>35</v>
      </c>
      <c r="F26" s="68"/>
      <c r="G26" s="68"/>
      <c r="H26" s="68"/>
      <c r="I26" s="68"/>
      <c r="J26" s="68" t="s">
        <v>32</v>
      </c>
      <c r="K26" s="68" t="s">
        <v>32</v>
      </c>
      <c r="N26" s="70" t="s">
        <v>32</v>
      </c>
      <c r="T26" s="70" t="s">
        <v>32</v>
      </c>
      <c r="U26" s="68" t="s">
        <v>32</v>
      </c>
      <c r="Y26" s="70" t="s">
        <v>32</v>
      </c>
      <c r="Z26" s="70" t="s">
        <v>32</v>
      </c>
      <c r="AC26" s="70" t="s">
        <v>32</v>
      </c>
      <c r="AE26" s="70" t="s">
        <v>32</v>
      </c>
      <c r="AH26" s="68" t="s">
        <v>32</v>
      </c>
      <c r="AI26" s="70" t="s">
        <v>32</v>
      </c>
      <c r="AJ26" s="70" t="s">
        <v>32</v>
      </c>
      <c r="AK26" s="70" t="s">
        <v>32</v>
      </c>
      <c r="AL26" s="70" t="s">
        <v>32</v>
      </c>
      <c r="AM26" s="68" t="s">
        <v>32</v>
      </c>
      <c r="AR26" s="70" t="s">
        <v>32</v>
      </c>
      <c r="AS26" s="70" t="s">
        <v>32</v>
      </c>
      <c r="AT26" s="70" t="s">
        <v>32</v>
      </c>
      <c r="AU26" s="70" t="s">
        <v>32</v>
      </c>
      <c r="AV26" s="70" t="s">
        <v>32</v>
      </c>
      <c r="AW26" s="70" t="s">
        <v>32</v>
      </c>
      <c r="AX26" s="70" t="s">
        <v>32</v>
      </c>
      <c r="AY26" s="70" t="s">
        <v>32</v>
      </c>
      <c r="AZ26" s="70" t="s">
        <v>32</v>
      </c>
      <c r="BA26" s="68" t="s">
        <v>32</v>
      </c>
      <c r="BF26" s="70" t="s">
        <v>32</v>
      </c>
      <c r="BG26" s="70" t="s">
        <v>32</v>
      </c>
      <c r="BI26" s="70" t="s">
        <v>32</v>
      </c>
      <c r="BU26" s="70" t="s">
        <v>32</v>
      </c>
      <c r="CB26" s="70" t="s">
        <v>32</v>
      </c>
      <c r="CD26" s="68" t="s">
        <v>32</v>
      </c>
      <c r="CL26" s="70" t="s">
        <v>32</v>
      </c>
      <c r="CM26" s="70" t="s">
        <v>32</v>
      </c>
      <c r="CP26" s="70" t="s">
        <v>32</v>
      </c>
      <c r="CU26" s="70" t="s">
        <v>32</v>
      </c>
      <c r="CW26" s="70" t="s">
        <v>32</v>
      </c>
      <c r="CX26" s="70" t="s">
        <v>32</v>
      </c>
      <c r="DB26" s="68" t="s">
        <v>32</v>
      </c>
      <c r="DC26" s="31" t="s">
        <v>32</v>
      </c>
      <c r="DD26" s="31" t="s">
        <v>32</v>
      </c>
      <c r="DE26" s="31" t="s">
        <v>32</v>
      </c>
      <c r="DF26" s="31" t="s">
        <v>32</v>
      </c>
      <c r="DG26" s="31" t="s">
        <v>32</v>
      </c>
      <c r="DH26" s="7"/>
    </row>
    <row r="27" spans="1:134" s="4" customFormat="1" x14ac:dyDescent="0.25">
      <c r="A27" s="27"/>
      <c r="B27" s="131" t="s">
        <v>170</v>
      </c>
      <c r="C27" s="132"/>
      <c r="D27" s="72"/>
      <c r="E27" s="69" t="s">
        <v>77</v>
      </c>
      <c r="F27" s="68"/>
      <c r="G27" s="68"/>
      <c r="H27" s="68"/>
      <c r="I27" s="68"/>
      <c r="J27" s="68" t="s">
        <v>32</v>
      </c>
      <c r="K27" s="68" t="s">
        <v>32</v>
      </c>
      <c r="N27" s="70" t="s">
        <v>32</v>
      </c>
      <c r="T27" s="70" t="s">
        <v>32</v>
      </c>
      <c r="U27" s="68" t="s">
        <v>32</v>
      </c>
      <c r="Y27" s="70" t="s">
        <v>32</v>
      </c>
      <c r="Z27" s="70" t="s">
        <v>32</v>
      </c>
      <c r="AC27" s="70" t="s">
        <v>32</v>
      </c>
      <c r="AE27" s="70" t="s">
        <v>32</v>
      </c>
      <c r="AH27" s="68" t="s">
        <v>32</v>
      </c>
      <c r="AI27" s="70" t="s">
        <v>32</v>
      </c>
      <c r="AJ27" s="70" t="s">
        <v>32</v>
      </c>
      <c r="AK27" s="70" t="s">
        <v>32</v>
      </c>
      <c r="AL27" s="70" t="s">
        <v>32</v>
      </c>
      <c r="AM27" s="68" t="s">
        <v>32</v>
      </c>
      <c r="AR27" s="70" t="s">
        <v>32</v>
      </c>
      <c r="AS27" s="70" t="s">
        <v>32</v>
      </c>
      <c r="AT27" s="70" t="s">
        <v>32</v>
      </c>
      <c r="AU27" s="70" t="s">
        <v>32</v>
      </c>
      <c r="AV27" s="70" t="s">
        <v>32</v>
      </c>
      <c r="AW27" s="70" t="s">
        <v>32</v>
      </c>
      <c r="AX27" s="70" t="s">
        <v>32</v>
      </c>
      <c r="AY27" s="70" t="s">
        <v>32</v>
      </c>
      <c r="AZ27" s="70" t="s">
        <v>32</v>
      </c>
      <c r="BA27" s="68" t="s">
        <v>32</v>
      </c>
      <c r="BF27" s="70" t="s">
        <v>32</v>
      </c>
      <c r="BG27" s="70" t="s">
        <v>32</v>
      </c>
      <c r="BI27" s="70" t="s">
        <v>32</v>
      </c>
      <c r="BU27" s="70" t="s">
        <v>32</v>
      </c>
      <c r="CB27" s="70" t="s">
        <v>32</v>
      </c>
      <c r="CD27" s="68" t="s">
        <v>32</v>
      </c>
      <c r="CL27" s="70" t="s">
        <v>32</v>
      </c>
      <c r="CM27" s="70" t="s">
        <v>32</v>
      </c>
      <c r="CP27" s="70" t="s">
        <v>32</v>
      </c>
      <c r="CU27" s="70" t="s">
        <v>32</v>
      </c>
      <c r="CW27" s="70" t="s">
        <v>32</v>
      </c>
      <c r="CX27" s="70" t="s">
        <v>32</v>
      </c>
      <c r="DB27" s="68" t="s">
        <v>32</v>
      </c>
      <c r="DC27" s="31" t="s">
        <v>32</v>
      </c>
      <c r="DD27" s="31" t="s">
        <v>32</v>
      </c>
      <c r="DE27" s="31" t="s">
        <v>32</v>
      </c>
      <c r="DF27" s="31" t="s">
        <v>32</v>
      </c>
      <c r="DG27" s="31" t="s">
        <v>32</v>
      </c>
      <c r="DH27" s="7"/>
    </row>
    <row r="28" spans="1:134" s="4" customFormat="1" x14ac:dyDescent="0.25">
      <c r="A28" s="27"/>
      <c r="B28" s="131" t="s">
        <v>171</v>
      </c>
      <c r="C28" s="75"/>
      <c r="D28" s="75"/>
      <c r="E28" s="69" t="s">
        <v>78</v>
      </c>
      <c r="F28" s="68"/>
      <c r="G28" s="68"/>
      <c r="H28" s="68"/>
      <c r="I28" s="68"/>
      <c r="J28" s="68" t="s">
        <v>32</v>
      </c>
      <c r="K28" s="68" t="s">
        <v>32</v>
      </c>
      <c r="N28" s="70" t="s">
        <v>32</v>
      </c>
      <c r="T28" s="70" t="s">
        <v>32</v>
      </c>
      <c r="U28" s="68" t="s">
        <v>32</v>
      </c>
      <c r="Y28" s="70" t="s">
        <v>32</v>
      </c>
      <c r="Z28" s="70" t="s">
        <v>32</v>
      </c>
      <c r="AC28" s="70" t="s">
        <v>32</v>
      </c>
      <c r="AE28" s="70" t="s">
        <v>32</v>
      </c>
      <c r="AH28" s="68" t="s">
        <v>32</v>
      </c>
      <c r="AI28" s="70" t="s">
        <v>32</v>
      </c>
      <c r="AJ28" s="70" t="s">
        <v>32</v>
      </c>
      <c r="AK28" s="70" t="s">
        <v>32</v>
      </c>
      <c r="AL28" s="70" t="s">
        <v>32</v>
      </c>
      <c r="AM28" s="68" t="s">
        <v>32</v>
      </c>
      <c r="AR28" s="70" t="s">
        <v>32</v>
      </c>
      <c r="AS28" s="70" t="s">
        <v>32</v>
      </c>
      <c r="AT28" s="70" t="s">
        <v>32</v>
      </c>
      <c r="AU28" s="70" t="s">
        <v>32</v>
      </c>
      <c r="AV28" s="70" t="s">
        <v>32</v>
      </c>
      <c r="AW28" s="70" t="s">
        <v>32</v>
      </c>
      <c r="AX28" s="70" t="s">
        <v>32</v>
      </c>
      <c r="AY28" s="70" t="s">
        <v>32</v>
      </c>
      <c r="AZ28" s="70" t="s">
        <v>32</v>
      </c>
      <c r="BA28" s="68" t="s">
        <v>32</v>
      </c>
      <c r="BF28" s="70" t="s">
        <v>32</v>
      </c>
      <c r="BG28" s="70" t="s">
        <v>32</v>
      </c>
      <c r="BI28" s="70" t="s">
        <v>32</v>
      </c>
      <c r="BU28" s="70" t="s">
        <v>32</v>
      </c>
      <c r="CB28" s="70" t="s">
        <v>32</v>
      </c>
      <c r="CD28" s="68" t="s">
        <v>32</v>
      </c>
      <c r="CL28" s="70" t="s">
        <v>32</v>
      </c>
      <c r="CM28" s="70" t="s">
        <v>32</v>
      </c>
      <c r="CP28" s="70" t="s">
        <v>32</v>
      </c>
      <c r="CU28" s="70" t="s">
        <v>32</v>
      </c>
      <c r="CW28" s="70" t="s">
        <v>32</v>
      </c>
      <c r="CX28" s="70" t="s">
        <v>32</v>
      </c>
      <c r="DB28" s="68" t="s">
        <v>32</v>
      </c>
      <c r="DC28" s="31" t="s">
        <v>32</v>
      </c>
      <c r="DD28" s="31" t="s">
        <v>32</v>
      </c>
      <c r="DE28" s="31" t="s">
        <v>32</v>
      </c>
      <c r="DF28" s="31" t="s">
        <v>32</v>
      </c>
      <c r="DG28" s="31" t="s">
        <v>32</v>
      </c>
      <c r="DH28" s="7"/>
    </row>
    <row r="29" spans="1:134" s="4" customFormat="1" x14ac:dyDescent="0.25">
      <c r="A29" s="27"/>
      <c r="B29" s="133" t="s">
        <v>172</v>
      </c>
      <c r="C29" s="133"/>
      <c r="D29" s="133"/>
      <c r="E29" s="180" t="s">
        <v>79</v>
      </c>
      <c r="F29" s="68"/>
      <c r="G29" s="68"/>
      <c r="H29" s="68"/>
      <c r="I29" s="68"/>
      <c r="J29" s="68" t="s">
        <v>36</v>
      </c>
      <c r="K29" s="68" t="s">
        <v>36</v>
      </c>
      <c r="L29" s="70"/>
      <c r="M29" s="70"/>
      <c r="N29" s="68" t="s">
        <v>36</v>
      </c>
      <c r="O29" s="70" t="s">
        <v>173</v>
      </c>
      <c r="P29" s="70" t="s">
        <v>173</v>
      </c>
      <c r="Q29" s="70" t="s">
        <v>173</v>
      </c>
      <c r="R29" s="70" t="s">
        <v>173</v>
      </c>
      <c r="S29" s="70" t="s">
        <v>173</v>
      </c>
      <c r="T29" s="70" t="s">
        <v>173</v>
      </c>
      <c r="U29" s="70" t="s">
        <v>173</v>
      </c>
      <c r="V29" s="70" t="s">
        <v>173</v>
      </c>
      <c r="W29" s="70" t="s">
        <v>173</v>
      </c>
      <c r="X29" s="70" t="s">
        <v>173</v>
      </c>
      <c r="Y29" s="70" t="s">
        <v>173</v>
      </c>
      <c r="Z29" s="70" t="s">
        <v>173</v>
      </c>
      <c r="AA29" s="70" t="s">
        <v>173</v>
      </c>
      <c r="AB29" s="70" t="s">
        <v>173</v>
      </c>
      <c r="AC29" s="70" t="s">
        <v>173</v>
      </c>
      <c r="AD29" s="70" t="s">
        <v>173</v>
      </c>
      <c r="AE29" s="70" t="s">
        <v>87</v>
      </c>
      <c r="AF29" s="70"/>
      <c r="AG29" s="70"/>
      <c r="AH29" s="70" t="s">
        <v>173</v>
      </c>
      <c r="AI29" s="70" t="s">
        <v>173</v>
      </c>
      <c r="AJ29" s="70" t="s">
        <v>173</v>
      </c>
      <c r="AK29" s="70" t="s">
        <v>173</v>
      </c>
      <c r="AL29" s="70" t="s">
        <v>173</v>
      </c>
      <c r="AM29" s="70" t="s">
        <v>173</v>
      </c>
      <c r="AN29" s="70" t="s">
        <v>173</v>
      </c>
      <c r="AO29" s="70" t="s">
        <v>173</v>
      </c>
      <c r="AP29" s="70" t="s">
        <v>173</v>
      </c>
      <c r="AQ29" s="70" t="s">
        <v>173</v>
      </c>
      <c r="AR29" s="70" t="s">
        <v>173</v>
      </c>
      <c r="AS29" s="70" t="s">
        <v>173</v>
      </c>
      <c r="AT29" s="70" t="s">
        <v>173</v>
      </c>
      <c r="AU29" s="70" t="s">
        <v>173</v>
      </c>
      <c r="AV29" s="70" t="s">
        <v>173</v>
      </c>
      <c r="AW29" s="70" t="s">
        <v>173</v>
      </c>
      <c r="AX29" s="70" t="s">
        <v>173</v>
      </c>
      <c r="AY29" s="70" t="s">
        <v>173</v>
      </c>
      <c r="AZ29" s="70" t="s">
        <v>173</v>
      </c>
      <c r="BA29" s="70" t="s">
        <v>173</v>
      </c>
      <c r="BB29" s="70" t="s">
        <v>173</v>
      </c>
      <c r="BC29" s="70" t="s">
        <v>173</v>
      </c>
      <c r="BD29" s="70" t="s">
        <v>173</v>
      </c>
      <c r="BE29" s="70" t="s">
        <v>173</v>
      </c>
      <c r="BF29" s="70" t="s">
        <v>173</v>
      </c>
      <c r="BG29" s="70" t="s">
        <v>173</v>
      </c>
      <c r="BH29" s="70" t="s">
        <v>173</v>
      </c>
      <c r="BI29" s="70" t="s">
        <v>173</v>
      </c>
      <c r="BJ29" s="70" t="s">
        <v>173</v>
      </c>
      <c r="BK29" s="70" t="s">
        <v>173</v>
      </c>
      <c r="BL29" s="70" t="s">
        <v>173</v>
      </c>
      <c r="BM29" s="70" t="s">
        <v>173</v>
      </c>
      <c r="BN29" s="70" t="s">
        <v>173</v>
      </c>
      <c r="BO29" s="70" t="s">
        <v>173</v>
      </c>
      <c r="BP29" s="70" t="s">
        <v>173</v>
      </c>
      <c r="BQ29" s="70" t="s">
        <v>173</v>
      </c>
      <c r="BR29" s="70" t="s">
        <v>173</v>
      </c>
      <c r="BS29" s="70" t="s">
        <v>173</v>
      </c>
      <c r="BT29" s="70" t="s">
        <v>173</v>
      </c>
      <c r="BU29" s="70" t="s">
        <v>173</v>
      </c>
      <c r="BV29" s="70" t="s">
        <v>173</v>
      </c>
      <c r="BW29" s="70" t="s">
        <v>173</v>
      </c>
      <c r="BX29" s="70" t="s">
        <v>173</v>
      </c>
      <c r="BY29" s="70" t="s">
        <v>173</v>
      </c>
      <c r="BZ29" s="70" t="s">
        <v>173</v>
      </c>
      <c r="CA29" s="70" t="s">
        <v>173</v>
      </c>
      <c r="CB29" s="70" t="s">
        <v>173</v>
      </c>
      <c r="CC29" s="70" t="s">
        <v>173</v>
      </c>
      <c r="CD29" s="70" t="s">
        <v>173</v>
      </c>
      <c r="CE29" s="70" t="s">
        <v>173</v>
      </c>
      <c r="CF29" s="70" t="s">
        <v>173</v>
      </c>
      <c r="CG29" s="70" t="s">
        <v>173</v>
      </c>
      <c r="CH29" s="70" t="s">
        <v>173</v>
      </c>
      <c r="CI29" s="70" t="s">
        <v>173</v>
      </c>
      <c r="CJ29" s="70" t="s">
        <v>173</v>
      </c>
      <c r="CK29" s="70" t="s">
        <v>173</v>
      </c>
      <c r="CL29" s="70" t="s">
        <v>173</v>
      </c>
      <c r="CM29" s="70" t="s">
        <v>173</v>
      </c>
      <c r="CN29" s="70" t="s">
        <v>173</v>
      </c>
      <c r="CO29" s="70" t="s">
        <v>173</v>
      </c>
      <c r="CP29" s="70" t="s">
        <v>173</v>
      </c>
      <c r="CQ29" s="70" t="s">
        <v>173</v>
      </c>
      <c r="CR29" s="70" t="s">
        <v>173</v>
      </c>
      <c r="CS29" s="70" t="s">
        <v>173</v>
      </c>
      <c r="CT29" s="70" t="s">
        <v>173</v>
      </c>
      <c r="CU29" s="70" t="s">
        <v>173</v>
      </c>
      <c r="CV29" s="70" t="s">
        <v>173</v>
      </c>
      <c r="CW29" s="70" t="s">
        <v>173</v>
      </c>
      <c r="CX29" s="70" t="s">
        <v>173</v>
      </c>
      <c r="CY29" s="70" t="s">
        <v>173</v>
      </c>
      <c r="CZ29" s="70" t="s">
        <v>173</v>
      </c>
      <c r="DA29" s="70" t="s">
        <v>173</v>
      </c>
      <c r="DB29" s="70" t="s">
        <v>173</v>
      </c>
      <c r="DC29" s="70" t="s">
        <v>173</v>
      </c>
      <c r="DD29" s="70" t="s">
        <v>87</v>
      </c>
      <c r="DE29" s="70" t="s">
        <v>173</v>
      </c>
      <c r="DF29" s="70" t="s">
        <v>173</v>
      </c>
      <c r="DG29" s="70" t="s">
        <v>173</v>
      </c>
      <c r="DH29" s="7"/>
    </row>
    <row r="30" spans="1:134" x14ac:dyDescent="0.25">
      <c r="B30" s="131" t="s">
        <v>74</v>
      </c>
      <c r="C30" s="75"/>
      <c r="D30" s="75"/>
    </row>
    <row r="32" spans="1:134" s="78" customFormat="1" x14ac:dyDescent="0.25">
      <c r="A32" s="77"/>
      <c r="B32" s="77"/>
      <c r="DH32" s="76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</row>
    <row r="45" spans="108:111" x14ac:dyDescent="0.25">
      <c r="DD45" s="78"/>
      <c r="DE45" s="78"/>
      <c r="DF45" s="78"/>
      <c r="DG45" s="78"/>
    </row>
    <row r="52" spans="107:111" x14ac:dyDescent="0.25">
      <c r="DC52" s="4"/>
      <c r="DD52" s="4"/>
      <c r="DE52" s="4"/>
      <c r="DF52" s="4"/>
      <c r="DG52" s="4"/>
    </row>
    <row r="54" spans="107:111" x14ac:dyDescent="0.25">
      <c r="DD54" s="80"/>
      <c r="DE54" s="80"/>
      <c r="DF54" s="80"/>
      <c r="DG54" s="80"/>
    </row>
    <row r="61" spans="107:111" x14ac:dyDescent="0.25">
      <c r="DC61" s="81"/>
      <c r="DD61" s="82"/>
      <c r="DE61" s="82"/>
      <c r="DF61" s="82"/>
      <c r="DG61" s="82"/>
    </row>
    <row r="69" spans="107:111" x14ac:dyDescent="0.25">
      <c r="DD69" s="78"/>
      <c r="DE69" s="78"/>
      <c r="DF69" s="78"/>
      <c r="DG69" s="78"/>
    </row>
    <row r="73" spans="107:111" x14ac:dyDescent="0.25">
      <c r="DC73" s="4"/>
      <c r="DD73" s="4"/>
      <c r="DE73" s="4"/>
      <c r="DF73" s="4"/>
      <c r="DG73" s="4"/>
    </row>
    <row r="74" spans="107:111" x14ac:dyDescent="0.25">
      <c r="DC74" s="4"/>
      <c r="DD74" s="4"/>
      <c r="DE74" s="4"/>
      <c r="DF74" s="4"/>
      <c r="DG74" s="4"/>
    </row>
    <row r="75" spans="107:111" x14ac:dyDescent="0.25">
      <c r="DC75" s="4"/>
      <c r="DD75" s="30"/>
      <c r="DE75" s="30"/>
      <c r="DF75" s="30"/>
      <c r="DG75" s="30"/>
    </row>
    <row r="76" spans="107:111" x14ac:dyDescent="0.25">
      <c r="DC76" s="4"/>
      <c r="DD76" s="4"/>
      <c r="DE76" s="4"/>
      <c r="DF76" s="4"/>
      <c r="DG76" s="4"/>
    </row>
    <row r="77" spans="107:111" x14ac:dyDescent="0.25">
      <c r="DC77" s="4"/>
      <c r="DD77" s="4"/>
      <c r="DE77" s="4"/>
      <c r="DF77" s="4"/>
      <c r="DG77" s="4"/>
    </row>
    <row r="78" spans="107:111" x14ac:dyDescent="0.25">
      <c r="DC78" s="4"/>
      <c r="DD78" s="4"/>
      <c r="DE78" s="4"/>
      <c r="DF78" s="4"/>
      <c r="DG78" s="4"/>
    </row>
    <row r="79" spans="107:111" x14ac:dyDescent="0.25">
      <c r="DC79" s="27"/>
      <c r="DD79" s="83"/>
      <c r="DE79" s="83"/>
      <c r="DF79" s="83"/>
      <c r="DG79" s="83"/>
    </row>
    <row r="80" spans="107:111" x14ac:dyDescent="0.25">
      <c r="DC80" s="4"/>
      <c r="DD80" s="4"/>
      <c r="DE80" s="4"/>
      <c r="DF80" s="4"/>
      <c r="DG80" s="4"/>
    </row>
    <row r="81" spans="107:111" x14ac:dyDescent="0.25">
      <c r="DC81" s="4"/>
      <c r="DD81" s="4"/>
      <c r="DE81" s="4"/>
      <c r="DF81" s="4"/>
      <c r="DG81" s="4"/>
    </row>
    <row r="82" spans="107:111" x14ac:dyDescent="0.25">
      <c r="DC82" s="4"/>
      <c r="DD82" s="4"/>
      <c r="DE82" s="4"/>
      <c r="DF82" s="4"/>
      <c r="DG82" s="4"/>
    </row>
    <row r="83" spans="107:111" x14ac:dyDescent="0.25">
      <c r="DC83" s="4"/>
      <c r="DD83" s="4"/>
      <c r="DE83" s="4"/>
      <c r="DF83" s="4"/>
      <c r="DG83" s="4"/>
    </row>
    <row r="87" spans="107:111" x14ac:dyDescent="0.25">
      <c r="DD87" s="78"/>
      <c r="DE87" s="78"/>
      <c r="DF87" s="78"/>
      <c r="DG87" s="78"/>
    </row>
    <row r="90" spans="107:111" x14ac:dyDescent="0.25">
      <c r="DC90" s="4"/>
      <c r="DD90" s="4"/>
      <c r="DE90" s="4"/>
      <c r="DF90" s="4"/>
      <c r="DG90" s="4"/>
    </row>
    <row r="95" spans="107:111" x14ac:dyDescent="0.25">
      <c r="DD95" s="80"/>
      <c r="DE95" s="80"/>
      <c r="DF95" s="80"/>
      <c r="DG95" s="80"/>
    </row>
    <row r="101" spans="107:111" x14ac:dyDescent="0.25">
      <c r="DC101" s="27"/>
      <c r="DD101" s="83"/>
      <c r="DE101" s="83"/>
      <c r="DF101" s="83"/>
      <c r="DG101" s="83"/>
    </row>
    <row r="109" spans="107:111" x14ac:dyDescent="0.25">
      <c r="DD109" s="78"/>
      <c r="DE109" s="78"/>
      <c r="DF109" s="78"/>
      <c r="DG109" s="78"/>
    </row>
    <row r="112" spans="107:111" x14ac:dyDescent="0.25">
      <c r="DC112" s="4"/>
      <c r="DD112" s="4"/>
      <c r="DE112" s="4"/>
      <c r="DF112" s="4"/>
      <c r="DG112" s="4"/>
    </row>
    <row r="114" spans="107:111" x14ac:dyDescent="0.25">
      <c r="DD114" s="80"/>
      <c r="DE114" s="80"/>
      <c r="DF114" s="80"/>
      <c r="DG114" s="80"/>
    </row>
    <row r="117" spans="107:111" x14ac:dyDescent="0.25">
      <c r="DC117" s="27"/>
      <c r="DD117" s="83"/>
      <c r="DE117" s="83"/>
      <c r="DF117" s="83"/>
      <c r="DG117" s="83"/>
    </row>
    <row r="125" spans="107:111" x14ac:dyDescent="0.25">
      <c r="DD125" s="78"/>
      <c r="DE125" s="78"/>
      <c r="DF125" s="78"/>
      <c r="DG125" s="78"/>
    </row>
    <row r="128" spans="107:111" x14ac:dyDescent="0.25">
      <c r="DC128" s="4"/>
      <c r="DD128" s="4"/>
      <c r="DE128" s="4"/>
      <c r="DF128" s="4"/>
      <c r="DG128" s="4"/>
    </row>
    <row r="131" spans="107:111" x14ac:dyDescent="0.25">
      <c r="DD131" s="80"/>
      <c r="DE131" s="80"/>
      <c r="DF131" s="80"/>
      <c r="DG131" s="80"/>
    </row>
    <row r="135" spans="107:111" x14ac:dyDescent="0.25">
      <c r="DC135" s="27"/>
      <c r="DD135" s="83"/>
      <c r="DE135" s="83"/>
      <c r="DF135" s="83"/>
      <c r="DG135" s="83"/>
    </row>
    <row r="143" spans="107:111" x14ac:dyDescent="0.25">
      <c r="DD143" s="78"/>
      <c r="DE143" s="78"/>
      <c r="DF143" s="78"/>
      <c r="DG143" s="78"/>
    </row>
    <row r="146" spans="107:111" x14ac:dyDescent="0.25">
      <c r="DC146" s="4"/>
      <c r="DD146" s="4"/>
      <c r="DE146" s="4"/>
      <c r="DF146" s="4"/>
      <c r="DG146" s="4"/>
    </row>
    <row r="148" spans="107:111" x14ac:dyDescent="0.25">
      <c r="DC148" s="4"/>
      <c r="DD148" s="4"/>
      <c r="DE148" s="4"/>
      <c r="DF148" s="4"/>
      <c r="DG148" s="4"/>
    </row>
    <row r="149" spans="107:111" x14ac:dyDescent="0.25">
      <c r="DC149" s="4"/>
      <c r="DD149" s="4"/>
      <c r="DE149" s="4"/>
      <c r="DF149" s="4"/>
      <c r="DG149" s="4"/>
    </row>
    <row r="150" spans="107:111" x14ac:dyDescent="0.25">
      <c r="DC150" s="4"/>
      <c r="DD150" s="4"/>
      <c r="DE150" s="4"/>
      <c r="DF150" s="4"/>
      <c r="DG150" s="4"/>
    </row>
    <row r="151" spans="107:111" x14ac:dyDescent="0.25">
      <c r="DC151" s="4"/>
      <c r="DD151" s="4"/>
      <c r="DE151" s="4"/>
      <c r="DF151" s="4"/>
      <c r="DG151" s="4"/>
    </row>
    <row r="152" spans="107:111" x14ac:dyDescent="0.25">
      <c r="DD152" s="80"/>
      <c r="DE152" s="80"/>
      <c r="DF152" s="80"/>
      <c r="DG152" s="80"/>
    </row>
    <row r="159" spans="107:111" x14ac:dyDescent="0.25">
      <c r="DC159" s="27"/>
      <c r="DD159" s="83"/>
      <c r="DE159" s="83"/>
      <c r="DF159" s="83"/>
      <c r="DG159" s="83"/>
    </row>
    <row r="167" spans="107:111" x14ac:dyDescent="0.25">
      <c r="DD167" s="78"/>
      <c r="DE167" s="78"/>
      <c r="DF167" s="78"/>
      <c r="DG167" s="78"/>
    </row>
    <row r="170" spans="107:111" x14ac:dyDescent="0.25">
      <c r="DC170" s="4"/>
      <c r="DD170" s="4"/>
      <c r="DE170" s="4"/>
      <c r="DF170" s="4"/>
      <c r="DG170" s="4"/>
    </row>
    <row r="171" spans="107:111" x14ac:dyDescent="0.25">
      <c r="DC171" s="4"/>
      <c r="DD171" s="4"/>
      <c r="DE171" s="4"/>
      <c r="DF171" s="4"/>
      <c r="DG171" s="4"/>
    </row>
    <row r="172" spans="107:111" x14ac:dyDescent="0.25">
      <c r="DC172" s="4"/>
      <c r="DD172" s="4"/>
      <c r="DE172" s="4"/>
      <c r="DF172" s="4"/>
      <c r="DG172" s="4"/>
    </row>
    <row r="173" spans="107:111" x14ac:dyDescent="0.25">
      <c r="DD173" s="80"/>
      <c r="DE173" s="80"/>
      <c r="DF173" s="80"/>
      <c r="DG173" s="80"/>
    </row>
    <row r="177" spans="107:111" x14ac:dyDescent="0.25">
      <c r="DC177" s="27"/>
      <c r="DD177" s="83"/>
      <c r="DE177" s="83"/>
      <c r="DF177" s="83"/>
      <c r="DG177" s="83"/>
    </row>
    <row r="185" spans="107:111" x14ac:dyDescent="0.25">
      <c r="DD185" s="78"/>
      <c r="DE185" s="78"/>
      <c r="DF185" s="78"/>
      <c r="DG185" s="78"/>
    </row>
    <row r="188" spans="107:111" x14ac:dyDescent="0.25">
      <c r="DC188" s="4"/>
      <c r="DD188" s="4"/>
      <c r="DE188" s="4"/>
      <c r="DF188" s="4"/>
      <c r="DG188" s="4"/>
    </row>
    <row r="189" spans="107:111" x14ac:dyDescent="0.25">
      <c r="DC189" s="4"/>
      <c r="DD189" s="4"/>
      <c r="DE189" s="4"/>
      <c r="DF189" s="4"/>
      <c r="DG189" s="4"/>
    </row>
    <row r="191" spans="107:111" x14ac:dyDescent="0.25">
      <c r="DC191" s="4"/>
      <c r="DD191" s="4"/>
      <c r="DE191" s="4"/>
      <c r="DF191" s="4"/>
      <c r="DG191" s="4"/>
    </row>
    <row r="192" spans="107:111" x14ac:dyDescent="0.25">
      <c r="DD192" s="80"/>
      <c r="DE192" s="80"/>
      <c r="DF192" s="80"/>
      <c r="DG192" s="80"/>
    </row>
    <row r="197" spans="107:111" x14ac:dyDescent="0.25">
      <c r="DC197" s="27"/>
      <c r="DD197" s="83"/>
      <c r="DE197" s="83"/>
      <c r="DF197" s="83"/>
      <c r="DG197" s="83"/>
    </row>
    <row r="205" spans="107:111" x14ac:dyDescent="0.25">
      <c r="DD205" s="78"/>
      <c r="DE205" s="78"/>
      <c r="DF205" s="78"/>
      <c r="DG205" s="78"/>
    </row>
    <row r="208" spans="107:111" x14ac:dyDescent="0.25">
      <c r="DC208" s="4"/>
      <c r="DD208" s="4"/>
      <c r="DE208" s="4"/>
      <c r="DF208" s="4"/>
      <c r="DG208" s="4"/>
    </row>
    <row r="209" spans="107:111" x14ac:dyDescent="0.25">
      <c r="DC209" s="4"/>
      <c r="DD209" s="4"/>
      <c r="DE209" s="4"/>
      <c r="DF209" s="4"/>
      <c r="DG209" s="4"/>
    </row>
    <row r="210" spans="107:111" x14ac:dyDescent="0.25">
      <c r="DC210" s="4"/>
      <c r="DD210" s="4"/>
      <c r="DE210" s="4"/>
      <c r="DF210" s="4"/>
      <c r="DG210" s="4"/>
    </row>
    <row r="212" spans="107:111" x14ac:dyDescent="0.25">
      <c r="DD212" s="84"/>
      <c r="DE212" s="84"/>
      <c r="DF212" s="84"/>
      <c r="DG212" s="84"/>
    </row>
    <row r="217" spans="107:111" x14ac:dyDescent="0.25">
      <c r="DC217" s="27"/>
      <c r="DD217" s="83"/>
      <c r="DE217" s="83"/>
      <c r="DF217" s="83"/>
      <c r="DG217" s="83"/>
    </row>
    <row r="225" spans="107:111" x14ac:dyDescent="0.25">
      <c r="DD225" s="78"/>
      <c r="DE225" s="78"/>
      <c r="DF225" s="78"/>
      <c r="DG225" s="78"/>
    </row>
    <row r="228" spans="107:111" x14ac:dyDescent="0.25">
      <c r="DC228" s="4"/>
      <c r="DD228" s="4"/>
      <c r="DE228" s="4"/>
      <c r="DF228" s="4"/>
      <c r="DG228" s="4"/>
    </row>
    <row r="229" spans="107:111" x14ac:dyDescent="0.25">
      <c r="DC229" s="4"/>
      <c r="DD229" s="4"/>
      <c r="DE229" s="4"/>
      <c r="DF229" s="4"/>
      <c r="DG229" s="4"/>
    </row>
    <row r="230" spans="107:111" x14ac:dyDescent="0.25">
      <c r="DC230" s="4"/>
      <c r="DD230" s="4"/>
      <c r="DE230" s="4"/>
      <c r="DF230" s="4"/>
      <c r="DG230" s="4"/>
    </row>
    <row r="233" spans="107:111" x14ac:dyDescent="0.25">
      <c r="DD233" s="84"/>
      <c r="DE233" s="84"/>
      <c r="DF233" s="84"/>
      <c r="DG233" s="84"/>
    </row>
    <row r="239" spans="107:111" x14ac:dyDescent="0.25">
      <c r="DC239" s="27"/>
      <c r="DD239" s="83"/>
      <c r="DE239" s="83"/>
      <c r="DF239" s="83"/>
      <c r="DG239" s="83"/>
    </row>
    <row r="247" spans="107:111" x14ac:dyDescent="0.25">
      <c r="DD247" s="78"/>
      <c r="DE247" s="78"/>
      <c r="DF247" s="78"/>
      <c r="DG247" s="78"/>
    </row>
    <row r="250" spans="107:111" x14ac:dyDescent="0.25">
      <c r="DC250" s="4"/>
      <c r="DD250" s="4"/>
      <c r="DE250" s="4"/>
      <c r="DF250" s="4"/>
      <c r="DG250" s="4"/>
    </row>
    <row r="251" spans="107:111" x14ac:dyDescent="0.25">
      <c r="DC251" s="4"/>
      <c r="DD251" s="4"/>
      <c r="DE251" s="4"/>
      <c r="DF251" s="4"/>
      <c r="DG251" s="4"/>
    </row>
    <row r="252" spans="107:111" x14ac:dyDescent="0.25">
      <c r="DC252" s="4"/>
      <c r="DD252" s="4"/>
      <c r="DE252" s="4"/>
      <c r="DF252" s="4"/>
      <c r="DG252" s="4"/>
    </row>
    <row r="253" spans="107:111" x14ac:dyDescent="0.25">
      <c r="DC253" s="4"/>
      <c r="DD253" s="4"/>
      <c r="DE253" s="4"/>
      <c r="DF253" s="4"/>
      <c r="DG253" s="4"/>
    </row>
    <row r="255" spans="107:111" x14ac:dyDescent="0.25">
      <c r="DC255" s="4"/>
      <c r="DD255" s="4"/>
      <c r="DE255" s="4"/>
      <c r="DF255" s="4"/>
      <c r="DG255" s="4"/>
    </row>
    <row r="256" spans="107:111" x14ac:dyDescent="0.25">
      <c r="DD256" s="84"/>
      <c r="DE256" s="84"/>
      <c r="DF256" s="84"/>
      <c r="DG256" s="84"/>
    </row>
    <row r="263" spans="107:111" x14ac:dyDescent="0.25">
      <c r="DC263" s="27"/>
      <c r="DD263" s="83"/>
      <c r="DE263" s="83"/>
      <c r="DF263" s="83"/>
      <c r="DG263" s="83"/>
    </row>
    <row r="271" spans="107:111" x14ac:dyDescent="0.25">
      <c r="DD271" s="78"/>
      <c r="DE271" s="78"/>
      <c r="DF271" s="78"/>
      <c r="DG271" s="78"/>
    </row>
    <row r="274" spans="107:111" x14ac:dyDescent="0.25">
      <c r="DC274" s="4"/>
      <c r="DD274" s="4"/>
      <c r="DE274" s="4"/>
      <c r="DF274" s="4"/>
      <c r="DG274" s="4"/>
    </row>
    <row r="275" spans="107:111" x14ac:dyDescent="0.25">
      <c r="DC275" s="4"/>
      <c r="DD275" s="4"/>
      <c r="DE275" s="4"/>
      <c r="DF275" s="4"/>
      <c r="DG275" s="4"/>
    </row>
    <row r="276" spans="107:111" x14ac:dyDescent="0.25">
      <c r="DC276" s="4"/>
      <c r="DD276" s="4"/>
      <c r="DE276" s="4"/>
      <c r="DF276" s="4"/>
      <c r="DG276" s="4"/>
    </row>
    <row r="277" spans="107:111" x14ac:dyDescent="0.25">
      <c r="DC277" s="4"/>
      <c r="DD277" s="4"/>
      <c r="DE277" s="4"/>
      <c r="DF277" s="4"/>
      <c r="DG277" s="4"/>
    </row>
    <row r="280" spans="107:111" x14ac:dyDescent="0.25">
      <c r="DD280" s="84"/>
      <c r="DE280" s="84"/>
      <c r="DF280" s="84"/>
      <c r="DG280" s="84"/>
    </row>
    <row r="287" spans="107:111" x14ac:dyDescent="0.25">
      <c r="DC287" s="27"/>
      <c r="DD287" s="83"/>
      <c r="DE287" s="83"/>
      <c r="DF287" s="83"/>
      <c r="DG287" s="83"/>
    </row>
    <row r="295" spans="107:111" x14ac:dyDescent="0.25">
      <c r="DD295" s="78"/>
      <c r="DE295" s="78"/>
      <c r="DF295" s="78"/>
      <c r="DG295" s="78"/>
    </row>
    <row r="300" spans="107:111" x14ac:dyDescent="0.25">
      <c r="DC300" s="4"/>
      <c r="DD300" s="4"/>
      <c r="DE300" s="4"/>
      <c r="DF300" s="4"/>
      <c r="DG300" s="4"/>
    </row>
    <row r="301" spans="107:111" x14ac:dyDescent="0.25">
      <c r="DC301" s="4"/>
      <c r="DD301" s="4"/>
      <c r="DE301" s="4"/>
      <c r="DF301" s="4"/>
      <c r="DG301" s="4"/>
    </row>
    <row r="304" spans="107:111" x14ac:dyDescent="0.25">
      <c r="DD304" s="80"/>
      <c r="DE304" s="80"/>
      <c r="DF304" s="80"/>
      <c r="DG304" s="80"/>
    </row>
    <row r="311" spans="108:111" x14ac:dyDescent="0.25">
      <c r="DD311" s="85"/>
      <c r="DE311" s="85"/>
      <c r="DF311" s="85"/>
      <c r="DG311" s="85"/>
    </row>
    <row r="319" spans="108:111" x14ac:dyDescent="0.25">
      <c r="DD319" s="78"/>
      <c r="DE319" s="78"/>
      <c r="DF319" s="78"/>
      <c r="DG319" s="78"/>
    </row>
    <row r="324" spans="107:111" x14ac:dyDescent="0.25">
      <c r="DC324" s="4"/>
      <c r="DD324" s="4"/>
      <c r="DE324" s="4"/>
      <c r="DF324" s="4"/>
      <c r="DG324" s="4"/>
    </row>
    <row r="325" spans="107:111" x14ac:dyDescent="0.25">
      <c r="DC325" s="4"/>
      <c r="DD325" s="4"/>
      <c r="DE325" s="4"/>
      <c r="DF325" s="4"/>
      <c r="DG325" s="4"/>
    </row>
    <row r="327" spans="107:111" x14ac:dyDescent="0.25">
      <c r="DD327" s="80"/>
      <c r="DE327" s="80"/>
      <c r="DF327" s="80"/>
      <c r="DG327" s="80"/>
    </row>
    <row r="333" spans="107:111" x14ac:dyDescent="0.25">
      <c r="DD333" s="85"/>
      <c r="DE333" s="85"/>
      <c r="DF333" s="85"/>
      <c r="DG333" s="85"/>
    </row>
    <row r="341" spans="107:111" x14ac:dyDescent="0.25">
      <c r="DD341" s="78"/>
      <c r="DE341" s="78"/>
      <c r="DF341" s="78"/>
      <c r="DG341" s="78"/>
    </row>
    <row r="346" spans="107:111" x14ac:dyDescent="0.25">
      <c r="DC346" s="4"/>
      <c r="DD346" s="4"/>
      <c r="DE346" s="4"/>
      <c r="DF346" s="4"/>
      <c r="DG346" s="4"/>
    </row>
    <row r="347" spans="107:111" x14ac:dyDescent="0.25">
      <c r="DC347" s="4"/>
      <c r="DD347" s="4"/>
      <c r="DE347" s="4"/>
      <c r="DF347" s="4"/>
      <c r="DG347" s="4"/>
    </row>
    <row r="351" spans="107:111" x14ac:dyDescent="0.25">
      <c r="DD351" s="80"/>
      <c r="DE351" s="80"/>
      <c r="DF351" s="80"/>
      <c r="DG351" s="80"/>
    </row>
    <row r="359" spans="108:111" x14ac:dyDescent="0.25">
      <c r="DD359" s="85"/>
      <c r="DE359" s="85"/>
      <c r="DF359" s="85"/>
      <c r="DG359" s="85"/>
    </row>
    <row r="367" spans="108:111" x14ac:dyDescent="0.25">
      <c r="DD367" s="78"/>
      <c r="DE367" s="78"/>
      <c r="DF367" s="78"/>
      <c r="DG367" s="78"/>
    </row>
    <row r="372" spans="107:111" x14ac:dyDescent="0.25">
      <c r="DC372" s="4"/>
      <c r="DD372" s="4"/>
      <c r="DE372" s="4"/>
      <c r="DF372" s="4"/>
      <c r="DG372" s="4"/>
    </row>
    <row r="373" spans="107:111" x14ac:dyDescent="0.25">
      <c r="DC373" s="4"/>
      <c r="DD373" s="4"/>
      <c r="DE373" s="4"/>
      <c r="DF373" s="4"/>
      <c r="DG373" s="4"/>
    </row>
    <row r="376" spans="107:111" x14ac:dyDescent="0.25">
      <c r="DD376" s="80"/>
      <c r="DE376" s="80"/>
      <c r="DF376" s="80"/>
      <c r="DG376" s="80"/>
    </row>
    <row r="383" spans="107:111" x14ac:dyDescent="0.25">
      <c r="DD383" s="85"/>
      <c r="DE383" s="85"/>
      <c r="DF383" s="85"/>
      <c r="DG383" s="85"/>
    </row>
    <row r="391" spans="107:111" x14ac:dyDescent="0.25">
      <c r="DD391" s="78"/>
      <c r="DE391" s="78"/>
      <c r="DF391" s="78"/>
      <c r="DG391" s="78"/>
    </row>
    <row r="396" spans="107:111" x14ac:dyDescent="0.25">
      <c r="DC396" s="4"/>
      <c r="DD396" s="4"/>
      <c r="DE396" s="4"/>
      <c r="DF396" s="4"/>
      <c r="DG396" s="4"/>
    </row>
    <row r="397" spans="107:111" x14ac:dyDescent="0.25">
      <c r="DC397" s="4"/>
      <c r="DD397" s="4"/>
      <c r="DE397" s="4"/>
      <c r="DF397" s="4"/>
      <c r="DG397" s="4"/>
    </row>
    <row r="401" spans="108:111" x14ac:dyDescent="0.25">
      <c r="DD401" s="80"/>
      <c r="DE401" s="80"/>
      <c r="DF401" s="80"/>
      <c r="DG401" s="80"/>
    </row>
    <row r="409" spans="108:111" x14ac:dyDescent="0.25">
      <c r="DD409" s="85"/>
      <c r="DE409" s="85"/>
      <c r="DF409" s="85"/>
      <c r="DG409" s="85"/>
    </row>
    <row r="418" spans="108:111" x14ac:dyDescent="0.25">
      <c r="DD418" s="78"/>
      <c r="DE418" s="78"/>
      <c r="DF418" s="78"/>
      <c r="DG418" s="78"/>
    </row>
    <row r="425" spans="108:111" x14ac:dyDescent="0.25">
      <c r="DD425" s="80"/>
      <c r="DE425" s="80"/>
      <c r="DF425" s="80"/>
      <c r="DG425" s="80"/>
    </row>
    <row r="430" spans="108:111" x14ac:dyDescent="0.25">
      <c r="DD430" s="85"/>
      <c r="DE430" s="85"/>
      <c r="DF430" s="85"/>
      <c r="DG430" s="85"/>
    </row>
    <row r="438" spans="108:111" x14ac:dyDescent="0.25">
      <c r="DD438" s="78"/>
      <c r="DE438" s="78"/>
      <c r="DF438" s="78"/>
      <c r="DG438" s="78"/>
    </row>
    <row r="444" spans="108:111" x14ac:dyDescent="0.25">
      <c r="DD444" s="80"/>
      <c r="DE444" s="80"/>
      <c r="DF444" s="80"/>
      <c r="DG444" s="80"/>
    </row>
    <row r="448" spans="108:111" x14ac:dyDescent="0.25">
      <c r="DD448" s="85"/>
      <c r="DE448" s="85"/>
      <c r="DF448" s="85"/>
      <c r="DG448" s="85"/>
    </row>
    <row r="456" spans="108:111" x14ac:dyDescent="0.25">
      <c r="DD456" s="78"/>
      <c r="DE456" s="78"/>
      <c r="DF456" s="78"/>
      <c r="DG456" s="78"/>
    </row>
    <row r="463" spans="108:111" x14ac:dyDescent="0.25">
      <c r="DD463" s="80"/>
      <c r="DE463" s="80"/>
      <c r="DF463" s="80"/>
      <c r="DG463" s="80"/>
    </row>
    <row r="468" spans="108:111" x14ac:dyDescent="0.25">
      <c r="DD468" s="85"/>
      <c r="DE468" s="85"/>
      <c r="DF468" s="85"/>
      <c r="DG468" s="85"/>
    </row>
    <row r="476" spans="108:111" x14ac:dyDescent="0.25">
      <c r="DD476" s="78"/>
      <c r="DE476" s="78"/>
      <c r="DF476" s="78"/>
      <c r="DG476" s="78"/>
    </row>
    <row r="483" spans="108:111" x14ac:dyDescent="0.25">
      <c r="DD483" s="80"/>
      <c r="DE483" s="80"/>
      <c r="DF483" s="80"/>
      <c r="DG483" s="80"/>
    </row>
    <row r="488" spans="108:111" x14ac:dyDescent="0.25">
      <c r="DD488" s="85"/>
      <c r="DE488" s="85"/>
      <c r="DF488" s="85"/>
      <c r="DG488" s="85"/>
    </row>
    <row r="496" spans="108:111" x14ac:dyDescent="0.25">
      <c r="DD496" s="78"/>
      <c r="DE496" s="78"/>
      <c r="DF496" s="78"/>
      <c r="DG496" s="78"/>
    </row>
    <row r="502" spans="108:111" x14ac:dyDescent="0.25">
      <c r="DD502" s="80"/>
      <c r="DE502" s="80"/>
      <c r="DF502" s="80"/>
      <c r="DG502" s="80"/>
    </row>
    <row r="506" spans="108:111" x14ac:dyDescent="0.25">
      <c r="DD506" s="85"/>
      <c r="DE506" s="85"/>
      <c r="DF506" s="85"/>
      <c r="DG506" s="85"/>
    </row>
    <row r="514" spans="108:111" x14ac:dyDescent="0.25">
      <c r="DD514" s="78"/>
      <c r="DE514" s="78"/>
      <c r="DF514" s="78"/>
      <c r="DG514" s="78"/>
    </row>
    <row r="521" spans="108:111" x14ac:dyDescent="0.25">
      <c r="DD521" s="80"/>
      <c r="DE521" s="80"/>
      <c r="DF521" s="80"/>
      <c r="DG521" s="80"/>
    </row>
    <row r="526" spans="108:111" x14ac:dyDescent="0.25">
      <c r="DD526" s="85"/>
      <c r="DE526" s="85"/>
      <c r="DF526" s="85"/>
      <c r="DG526" s="85"/>
    </row>
    <row r="534" spans="108:111" x14ac:dyDescent="0.25">
      <c r="DD534" s="78"/>
      <c r="DE534" s="78"/>
      <c r="DF534" s="78"/>
      <c r="DG534" s="78"/>
    </row>
    <row r="541" spans="108:111" x14ac:dyDescent="0.25">
      <c r="DD541" s="80"/>
      <c r="DE541" s="80"/>
      <c r="DF541" s="80"/>
      <c r="DG541" s="80"/>
    </row>
    <row r="546" spans="108:111" x14ac:dyDescent="0.25">
      <c r="DD546" s="85"/>
      <c r="DE546" s="85"/>
      <c r="DF546" s="85"/>
      <c r="DG546" s="85"/>
    </row>
    <row r="554" spans="108:111" x14ac:dyDescent="0.25">
      <c r="DD554" s="78"/>
      <c r="DE554" s="78"/>
      <c r="DF554" s="78"/>
      <c r="DG554" s="78"/>
    </row>
    <row r="560" spans="108:111" x14ac:dyDescent="0.25">
      <c r="DD560" s="80"/>
      <c r="DE560" s="80"/>
      <c r="DF560" s="80"/>
      <c r="DG560" s="80"/>
    </row>
    <row r="564" spans="108:111" x14ac:dyDescent="0.25">
      <c r="DD564" s="85"/>
      <c r="DE564" s="85"/>
      <c r="DF564" s="85"/>
      <c r="DG564" s="85"/>
    </row>
    <row r="572" spans="108:111" x14ac:dyDescent="0.25">
      <c r="DD572" s="78"/>
      <c r="DE572" s="78"/>
      <c r="DF572" s="78"/>
      <c r="DG572" s="78"/>
    </row>
    <row r="579" spans="108:111" x14ac:dyDescent="0.25">
      <c r="DD579" s="80"/>
      <c r="DE579" s="80"/>
      <c r="DF579" s="80"/>
      <c r="DG579" s="80"/>
    </row>
    <row r="584" spans="108:111" x14ac:dyDescent="0.25">
      <c r="DD584" s="85"/>
      <c r="DE584" s="85"/>
      <c r="DF584" s="85"/>
      <c r="DG584" s="85"/>
    </row>
    <row r="597" spans="107:111" x14ac:dyDescent="0.25">
      <c r="DC597" s="4"/>
      <c r="DD597" s="4"/>
      <c r="DE597" s="4"/>
      <c r="DF597" s="4"/>
      <c r="DG597" s="4"/>
    </row>
    <row r="632" spans="108:111" x14ac:dyDescent="0.25">
      <c r="DD632" s="78"/>
      <c r="DE632" s="78"/>
      <c r="DF632" s="78"/>
      <c r="DG632" s="78"/>
    </row>
    <row r="639" spans="108:111" x14ac:dyDescent="0.25">
      <c r="DD639" s="80"/>
      <c r="DE639" s="80"/>
      <c r="DF639" s="80"/>
      <c r="DG639" s="80"/>
    </row>
    <row r="644" spans="107:111" x14ac:dyDescent="0.25">
      <c r="DD644" s="85"/>
      <c r="DE644" s="85"/>
      <c r="DF644" s="85"/>
      <c r="DG644" s="85"/>
    </row>
    <row r="656" spans="107:111" x14ac:dyDescent="0.25">
      <c r="DC656" s="4"/>
      <c r="DD656" s="4"/>
      <c r="DE656" s="4"/>
      <c r="DF656" s="4"/>
      <c r="DG656" s="4"/>
    </row>
    <row r="688" spans="108:111" x14ac:dyDescent="0.25">
      <c r="DD688" s="78"/>
      <c r="DE688" s="78"/>
      <c r="DF688" s="78"/>
      <c r="DG688" s="78"/>
    </row>
    <row r="694" spans="108:111" x14ac:dyDescent="0.25">
      <c r="DD694" s="80"/>
      <c r="DE694" s="80"/>
      <c r="DF694" s="80"/>
      <c r="DG694" s="80"/>
    </row>
    <row r="698" spans="108:111" x14ac:dyDescent="0.25">
      <c r="DD698" s="85"/>
      <c r="DE698" s="85"/>
      <c r="DF698" s="85"/>
      <c r="DG698" s="85"/>
    </row>
    <row r="706" spans="108:111" x14ac:dyDescent="0.25">
      <c r="DD706" s="78"/>
      <c r="DE706" s="78"/>
      <c r="DF706" s="78"/>
      <c r="DG706" s="78"/>
    </row>
    <row r="712" spans="108:111" x14ac:dyDescent="0.25">
      <c r="DD712" s="80"/>
      <c r="DE712" s="80"/>
      <c r="DF712" s="80"/>
      <c r="DG712" s="80"/>
    </row>
    <row r="716" spans="108:111" x14ac:dyDescent="0.25">
      <c r="DD716" s="85"/>
      <c r="DE716" s="85"/>
      <c r="DF716" s="85"/>
      <c r="DG716" s="85"/>
    </row>
    <row r="724" spans="108:111" x14ac:dyDescent="0.25">
      <c r="DD724" s="78"/>
      <c r="DE724" s="78"/>
      <c r="DF724" s="78"/>
      <c r="DG724" s="78"/>
    </row>
    <row r="730" spans="108:111" x14ac:dyDescent="0.25">
      <c r="DD730" s="80"/>
      <c r="DE730" s="80"/>
      <c r="DF730" s="80"/>
      <c r="DG730" s="80"/>
    </row>
    <row r="734" spans="108:111" x14ac:dyDescent="0.25">
      <c r="DD734" s="85"/>
      <c r="DE734" s="85"/>
      <c r="DF734" s="85"/>
      <c r="DG734" s="85"/>
    </row>
    <row r="742" spans="108:111" x14ac:dyDescent="0.25">
      <c r="DD742" s="78"/>
      <c r="DE742" s="78"/>
      <c r="DF742" s="78"/>
      <c r="DG742" s="78"/>
    </row>
    <row r="747" spans="108:111" x14ac:dyDescent="0.25">
      <c r="DD747" s="80"/>
      <c r="DE747" s="80"/>
      <c r="DF747" s="80"/>
      <c r="DG747" s="80"/>
    </row>
    <row r="750" spans="108:111" x14ac:dyDescent="0.25">
      <c r="DD750" s="85"/>
      <c r="DE750" s="85"/>
      <c r="DF750" s="85"/>
      <c r="DG750" s="85"/>
    </row>
    <row r="758" spans="108:111" x14ac:dyDescent="0.25">
      <c r="DD758" s="78"/>
      <c r="DE758" s="78"/>
      <c r="DF758" s="78"/>
      <c r="DG758" s="78"/>
    </row>
    <row r="764" spans="108:111" x14ac:dyDescent="0.25">
      <c r="DD764" s="80"/>
      <c r="DE764" s="80"/>
      <c r="DF764" s="80"/>
      <c r="DG764" s="80"/>
    </row>
    <row r="768" spans="108:111" x14ac:dyDescent="0.25">
      <c r="DD768" s="85"/>
      <c r="DE768" s="85"/>
      <c r="DF768" s="85"/>
      <c r="DG768" s="85"/>
    </row>
    <row r="776" spans="108:111" x14ac:dyDescent="0.25">
      <c r="DD776" s="78"/>
      <c r="DE776" s="78"/>
      <c r="DF776" s="78"/>
      <c r="DG776" s="78"/>
    </row>
    <row r="782" spans="108:111" x14ac:dyDescent="0.25">
      <c r="DD782" s="80"/>
      <c r="DE782" s="80"/>
      <c r="DF782" s="80"/>
      <c r="DG782" s="80"/>
    </row>
    <row r="786" spans="108:111" x14ac:dyDescent="0.25">
      <c r="DD786" s="85"/>
      <c r="DE786" s="85"/>
      <c r="DF786" s="85"/>
      <c r="DG786" s="85"/>
    </row>
    <row r="794" spans="108:111" x14ac:dyDescent="0.25">
      <c r="DD794" s="78"/>
      <c r="DE794" s="78"/>
      <c r="DF794" s="78"/>
      <c r="DG794" s="78"/>
    </row>
    <row r="800" spans="108:111" x14ac:dyDescent="0.25">
      <c r="DD800" s="80"/>
      <c r="DE800" s="80"/>
      <c r="DF800" s="80"/>
      <c r="DG800" s="80"/>
    </row>
    <row r="804" spans="107:111" x14ac:dyDescent="0.25">
      <c r="DD804" s="85"/>
      <c r="DE804" s="85"/>
      <c r="DF804" s="85"/>
      <c r="DG804" s="85"/>
    </row>
    <row r="816" spans="107:111" x14ac:dyDescent="0.25">
      <c r="DC816" s="4"/>
      <c r="DD816" s="4"/>
      <c r="DE816" s="4"/>
      <c r="DF816" s="4"/>
      <c r="DG816" s="4"/>
    </row>
    <row r="848" spans="108:111" x14ac:dyDescent="0.25">
      <c r="DD848" s="78"/>
      <c r="DE848" s="78"/>
      <c r="DF848" s="78"/>
      <c r="DG848" s="78"/>
    </row>
    <row r="854" spans="108:111" x14ac:dyDescent="0.25">
      <c r="DD854" s="80"/>
      <c r="DE854" s="80"/>
      <c r="DF854" s="80"/>
      <c r="DG854" s="80"/>
    </row>
    <row r="858" spans="108:111" x14ac:dyDescent="0.25">
      <c r="DD858" s="85"/>
      <c r="DE858" s="85"/>
      <c r="DF858" s="85"/>
      <c r="DG858" s="85"/>
    </row>
    <row r="866" spans="108:111" x14ac:dyDescent="0.25">
      <c r="DD866" s="78"/>
      <c r="DE866" s="78"/>
      <c r="DF866" s="78"/>
      <c r="DG866" s="78"/>
    </row>
    <row r="872" spans="108:111" x14ac:dyDescent="0.25">
      <c r="DD872" s="80"/>
      <c r="DE872" s="80"/>
      <c r="DF872" s="80"/>
      <c r="DG872" s="80"/>
    </row>
    <row r="876" spans="108:111" x14ac:dyDescent="0.25">
      <c r="DD876" s="85"/>
      <c r="DE876" s="85"/>
      <c r="DF876" s="85"/>
      <c r="DG876" s="85"/>
    </row>
    <row r="884" spans="108:111" x14ac:dyDescent="0.25">
      <c r="DD884" s="78"/>
      <c r="DE884" s="78"/>
      <c r="DF884" s="78"/>
      <c r="DG884" s="78"/>
    </row>
    <row r="890" spans="108:111" x14ac:dyDescent="0.25">
      <c r="DD890" s="80"/>
      <c r="DE890" s="80"/>
      <c r="DF890" s="80"/>
      <c r="DG890" s="80"/>
    </row>
    <row r="894" spans="108:111" x14ac:dyDescent="0.25">
      <c r="DD894" s="85"/>
      <c r="DE894" s="85"/>
      <c r="DF894" s="85"/>
      <c r="DG894" s="85"/>
    </row>
    <row r="902" spans="108:111" x14ac:dyDescent="0.25">
      <c r="DD902" s="78"/>
      <c r="DE902" s="78"/>
      <c r="DF902" s="78"/>
      <c r="DG902" s="78"/>
    </row>
    <row r="907" spans="108:111" x14ac:dyDescent="0.25">
      <c r="DD907" s="80"/>
      <c r="DE907" s="80"/>
      <c r="DF907" s="80"/>
      <c r="DG907" s="80"/>
    </row>
    <row r="910" spans="108:111" x14ac:dyDescent="0.25">
      <c r="DD910" s="85"/>
      <c r="DE910" s="85"/>
      <c r="DF910" s="85"/>
      <c r="DG910" s="85"/>
    </row>
    <row r="918" spans="108:111" x14ac:dyDescent="0.25">
      <c r="DD918" s="78"/>
      <c r="DE918" s="78"/>
      <c r="DF918" s="78"/>
      <c r="DG918" s="78"/>
    </row>
    <row r="924" spans="108:111" x14ac:dyDescent="0.25">
      <c r="DD924" s="80"/>
      <c r="DE924" s="80"/>
      <c r="DF924" s="80"/>
      <c r="DG924" s="80"/>
    </row>
    <row r="928" spans="108:111" x14ac:dyDescent="0.25">
      <c r="DD928" s="85"/>
      <c r="DE928" s="85"/>
      <c r="DF928" s="85"/>
      <c r="DG928" s="85"/>
    </row>
    <row r="936" spans="108:111" x14ac:dyDescent="0.25">
      <c r="DD936" s="78"/>
      <c r="DE936" s="78"/>
      <c r="DF936" s="78"/>
      <c r="DG936" s="78"/>
    </row>
    <row r="942" spans="108:111" x14ac:dyDescent="0.25">
      <c r="DD942" s="80"/>
      <c r="DE942" s="80"/>
      <c r="DF942" s="80"/>
      <c r="DG942" s="80"/>
    </row>
    <row r="946" spans="108:111" x14ac:dyDescent="0.25">
      <c r="DD946" s="85"/>
      <c r="DE946" s="85"/>
      <c r="DF946" s="85"/>
      <c r="DG946" s="85"/>
    </row>
    <row r="954" spans="108:111" x14ac:dyDescent="0.25">
      <c r="DD954" s="78"/>
      <c r="DE954" s="78"/>
      <c r="DF954" s="78"/>
      <c r="DG954" s="78"/>
    </row>
    <row r="959" spans="108:111" x14ac:dyDescent="0.25">
      <c r="DD959" s="80"/>
      <c r="DE959" s="80"/>
      <c r="DF959" s="80"/>
      <c r="DG959" s="80"/>
    </row>
    <row r="962" spans="108:111" x14ac:dyDescent="0.25">
      <c r="DD962" s="85"/>
      <c r="DE962" s="85"/>
      <c r="DF962" s="85"/>
      <c r="DG962" s="85"/>
    </row>
    <row r="970" spans="108:111" x14ac:dyDescent="0.25">
      <c r="DD970" s="78"/>
      <c r="DE970" s="78"/>
      <c r="DF970" s="78"/>
      <c r="DG970" s="78"/>
    </row>
    <row r="976" spans="108:111" x14ac:dyDescent="0.25">
      <c r="DD976" s="80"/>
      <c r="DE976" s="80"/>
      <c r="DF976" s="80"/>
      <c r="DG976" s="80"/>
    </row>
    <row r="980" spans="107:111" x14ac:dyDescent="0.25">
      <c r="DD980" s="85"/>
      <c r="DE980" s="85"/>
      <c r="DF980" s="85"/>
      <c r="DG980" s="85"/>
    </row>
    <row r="988" spans="107:111" x14ac:dyDescent="0.25">
      <c r="DD988" s="78"/>
      <c r="DE988" s="78"/>
      <c r="DF988" s="78"/>
      <c r="DG988" s="78"/>
    </row>
    <row r="991" spans="107:111" x14ac:dyDescent="0.25">
      <c r="DC991" s="4"/>
      <c r="DD991" s="4"/>
      <c r="DE991" s="4"/>
      <c r="DF991" s="4"/>
      <c r="DG991" s="4"/>
    </row>
    <row r="993" spans="107:111" x14ac:dyDescent="0.25">
      <c r="DC993" s="4"/>
      <c r="DD993" s="4"/>
      <c r="DE993" s="4"/>
      <c r="DF993" s="4"/>
      <c r="DG993" s="4"/>
    </row>
    <row r="994" spans="107:111" x14ac:dyDescent="0.25">
      <c r="DD994" s="80"/>
      <c r="DE994" s="80"/>
      <c r="DF994" s="80"/>
      <c r="DG994" s="80"/>
    </row>
    <row r="998" spans="107:111" x14ac:dyDescent="0.25">
      <c r="DC998" s="27"/>
      <c r="DD998" s="83"/>
      <c r="DE998" s="83"/>
      <c r="DF998" s="83"/>
      <c r="DG998" s="83"/>
    </row>
    <row r="1006" spans="107:111" x14ac:dyDescent="0.25">
      <c r="DD1006" s="78"/>
      <c r="DE1006" s="78"/>
      <c r="DF1006" s="78"/>
      <c r="DG1006" s="78"/>
    </row>
    <row r="1009" spans="107:111" x14ac:dyDescent="0.25">
      <c r="DC1009" s="4"/>
      <c r="DD1009" s="4"/>
      <c r="DE1009" s="4"/>
      <c r="DF1009" s="4"/>
      <c r="DG1009" s="4"/>
    </row>
    <row r="1012" spans="107:111" x14ac:dyDescent="0.25">
      <c r="DC1012" s="4"/>
      <c r="DD1012" s="4"/>
      <c r="DE1012" s="4"/>
      <c r="DF1012" s="4"/>
      <c r="DG1012" s="4"/>
    </row>
    <row r="1013" spans="107:111" x14ac:dyDescent="0.25">
      <c r="DD1013" s="80"/>
      <c r="DE1013" s="80"/>
      <c r="DF1013" s="80"/>
      <c r="DG1013" s="80"/>
    </row>
    <row r="1018" spans="107:111" x14ac:dyDescent="0.25">
      <c r="DC1018" s="27"/>
      <c r="DD1018" s="83"/>
      <c r="DE1018" s="83"/>
      <c r="DF1018" s="83"/>
      <c r="DG1018" s="83"/>
    </row>
    <row r="1026" spans="107:111" x14ac:dyDescent="0.25">
      <c r="DD1026" s="78"/>
      <c r="DE1026" s="78"/>
      <c r="DF1026" s="78"/>
      <c r="DG1026" s="78"/>
    </row>
    <row r="1029" spans="107:111" x14ac:dyDescent="0.25">
      <c r="DC1029" s="4"/>
      <c r="DD1029" s="4"/>
      <c r="DE1029" s="4"/>
      <c r="DF1029" s="4"/>
      <c r="DG1029" s="4"/>
    </row>
    <row r="1031" spans="107:111" x14ac:dyDescent="0.25">
      <c r="DC1031" s="4"/>
      <c r="DD1031" s="4"/>
      <c r="DE1031" s="4"/>
      <c r="DF1031" s="4"/>
      <c r="DG1031" s="4"/>
    </row>
    <row r="1032" spans="107:111" x14ac:dyDescent="0.25">
      <c r="DC1032" s="4"/>
      <c r="DD1032" s="4"/>
      <c r="DE1032" s="4"/>
      <c r="DF1032" s="4"/>
      <c r="DG1032" s="4"/>
    </row>
    <row r="1034" spans="107:111" x14ac:dyDescent="0.25">
      <c r="DD1034" s="84"/>
      <c r="DE1034" s="84"/>
      <c r="DF1034" s="84"/>
      <c r="DG1034" s="84"/>
    </row>
    <row r="1040" spans="107:111" x14ac:dyDescent="0.25">
      <c r="DC1040" s="27"/>
      <c r="DD1040" s="83"/>
      <c r="DE1040" s="83"/>
      <c r="DF1040" s="83"/>
      <c r="DG1040" s="83"/>
    </row>
    <row r="1048" spans="107:111" x14ac:dyDescent="0.25">
      <c r="DD1048" s="78"/>
      <c r="DE1048" s="78"/>
      <c r="DF1048" s="78"/>
      <c r="DG1048" s="78"/>
    </row>
    <row r="1051" spans="107:111" x14ac:dyDescent="0.25">
      <c r="DC1051" s="4"/>
      <c r="DD1051" s="4"/>
      <c r="DE1051" s="4"/>
      <c r="DF1051" s="4"/>
      <c r="DG1051" s="4"/>
    </row>
    <row r="1053" spans="107:111" x14ac:dyDescent="0.25">
      <c r="DC1053" s="4"/>
      <c r="DD1053" s="4"/>
      <c r="DE1053" s="4"/>
      <c r="DF1053" s="4"/>
      <c r="DG1053" s="4"/>
    </row>
    <row r="1054" spans="107:111" x14ac:dyDescent="0.25">
      <c r="DC1054" s="4"/>
      <c r="DD1054" s="4"/>
      <c r="DE1054" s="4"/>
      <c r="DF1054" s="4"/>
      <c r="DG1054" s="4"/>
    </row>
    <row r="1057" spans="107:111" x14ac:dyDescent="0.25">
      <c r="DD1057" s="84"/>
      <c r="DE1057" s="84"/>
      <c r="DF1057" s="84"/>
      <c r="DG1057" s="84"/>
    </row>
    <row r="1064" spans="107:111" x14ac:dyDescent="0.25">
      <c r="DC1064" s="27"/>
      <c r="DD1064" s="83"/>
      <c r="DE1064" s="83"/>
      <c r="DF1064" s="83"/>
      <c r="DG1064" s="83"/>
    </row>
    <row r="1072" spans="107:111" x14ac:dyDescent="0.25">
      <c r="DD1072" s="78"/>
      <c r="DE1072" s="78"/>
      <c r="DF1072" s="78"/>
      <c r="DG1072" s="78"/>
    </row>
    <row r="1078" spans="108:111" x14ac:dyDescent="0.25">
      <c r="DD1078" s="80"/>
      <c r="DE1078" s="80"/>
      <c r="DF1078" s="80"/>
      <c r="DG1078" s="80"/>
    </row>
    <row r="1082" spans="108:111" x14ac:dyDescent="0.25">
      <c r="DD1082" s="85"/>
      <c r="DE1082" s="85"/>
      <c r="DF1082" s="85"/>
      <c r="DG1082" s="85"/>
    </row>
    <row r="1124" spans="108:111" x14ac:dyDescent="0.25">
      <c r="DD1124" s="78"/>
      <c r="DE1124" s="78"/>
      <c r="DF1124" s="78"/>
      <c r="DG1124" s="78"/>
    </row>
    <row r="1130" spans="108:111" x14ac:dyDescent="0.25">
      <c r="DD1130" s="80"/>
      <c r="DE1130" s="80"/>
      <c r="DF1130" s="80"/>
      <c r="DG1130" s="80"/>
    </row>
    <row r="1134" spans="108:111" x14ac:dyDescent="0.25">
      <c r="DD1134" s="85"/>
      <c r="DE1134" s="85"/>
      <c r="DF1134" s="85"/>
      <c r="DG1134" s="85"/>
    </row>
    <row r="1176" spans="108:111" x14ac:dyDescent="0.25">
      <c r="DD1176" s="78"/>
      <c r="DE1176" s="78"/>
      <c r="DF1176" s="78"/>
      <c r="DG1176" s="78"/>
    </row>
    <row r="1182" spans="108:111" x14ac:dyDescent="0.25">
      <c r="DD1182" s="80"/>
      <c r="DE1182" s="80"/>
      <c r="DF1182" s="80"/>
      <c r="DG1182" s="80"/>
    </row>
    <row r="1186" spans="108:111" x14ac:dyDescent="0.25">
      <c r="DD1186" s="85"/>
      <c r="DE1186" s="85"/>
      <c r="DF1186" s="85"/>
      <c r="DG1186" s="85"/>
    </row>
    <row r="1194" spans="108:111" x14ac:dyDescent="0.25">
      <c r="DD1194" s="78"/>
      <c r="DE1194" s="78"/>
      <c r="DF1194" s="78"/>
      <c r="DG1194" s="78"/>
    </row>
    <row r="1199" spans="108:111" x14ac:dyDescent="0.25">
      <c r="DD1199" s="80"/>
      <c r="DE1199" s="80"/>
      <c r="DF1199" s="80"/>
      <c r="DG1199" s="80"/>
    </row>
    <row r="1202" spans="108:111" x14ac:dyDescent="0.25">
      <c r="DD1202" s="85"/>
      <c r="DE1202" s="85"/>
      <c r="DF1202" s="85"/>
      <c r="DG1202" s="85"/>
    </row>
    <row r="1210" spans="108:111" x14ac:dyDescent="0.25">
      <c r="DD1210" s="78"/>
      <c r="DE1210" s="78"/>
      <c r="DF1210" s="78"/>
      <c r="DG1210" s="78"/>
    </row>
    <row r="1216" spans="108:111" x14ac:dyDescent="0.25">
      <c r="DD1216" s="80"/>
      <c r="DE1216" s="80"/>
      <c r="DF1216" s="80"/>
      <c r="DG1216" s="80"/>
    </row>
    <row r="1220" spans="108:111" x14ac:dyDescent="0.25">
      <c r="DD1220" s="85"/>
      <c r="DE1220" s="85"/>
      <c r="DF1220" s="85"/>
      <c r="DG1220" s="85"/>
    </row>
    <row r="1228" spans="108:111" x14ac:dyDescent="0.25">
      <c r="DD1228" s="78"/>
      <c r="DE1228" s="78"/>
      <c r="DF1228" s="78"/>
      <c r="DG1228" s="78"/>
    </row>
    <row r="1234" spans="108:111" x14ac:dyDescent="0.25">
      <c r="DD1234" s="80"/>
      <c r="DE1234" s="80"/>
      <c r="DF1234" s="80"/>
      <c r="DG1234" s="80"/>
    </row>
    <row r="1238" spans="108:111" x14ac:dyDescent="0.25">
      <c r="DD1238" s="85"/>
      <c r="DE1238" s="85"/>
      <c r="DF1238" s="85"/>
      <c r="DG1238" s="85"/>
    </row>
    <row r="1246" spans="108:111" x14ac:dyDescent="0.25">
      <c r="DD1246" s="78"/>
      <c r="DE1246" s="78"/>
      <c r="DF1246" s="78"/>
      <c r="DG1246" s="78"/>
    </row>
    <row r="1251" spans="108:111" x14ac:dyDescent="0.25">
      <c r="DD1251" s="80"/>
      <c r="DE1251" s="80"/>
      <c r="DF1251" s="80"/>
      <c r="DG1251" s="80"/>
    </row>
    <row r="1254" spans="108:111" x14ac:dyDescent="0.25">
      <c r="DD1254" s="85"/>
      <c r="DE1254" s="85"/>
      <c r="DF1254" s="85"/>
      <c r="DG1254" s="85"/>
    </row>
    <row r="1262" spans="108:111" x14ac:dyDescent="0.25">
      <c r="DD1262" s="78"/>
      <c r="DE1262" s="78"/>
      <c r="DF1262" s="78"/>
      <c r="DG1262" s="78"/>
    </row>
    <row r="1268" spans="108:111" x14ac:dyDescent="0.25">
      <c r="DD1268" s="80"/>
      <c r="DE1268" s="80"/>
      <c r="DF1268" s="80"/>
      <c r="DG1268" s="80"/>
    </row>
    <row r="1272" spans="108:111" x14ac:dyDescent="0.25">
      <c r="DD1272" s="85"/>
      <c r="DE1272" s="85"/>
      <c r="DF1272" s="85"/>
      <c r="DG1272" s="85"/>
    </row>
    <row r="1284" spans="107:111" x14ac:dyDescent="0.25">
      <c r="DC1284" s="4"/>
      <c r="DD1284" s="4"/>
      <c r="DE1284" s="4"/>
      <c r="DF1284" s="4"/>
      <c r="DG1284" s="4"/>
    </row>
    <row r="1316" spans="108:111" x14ac:dyDescent="0.25">
      <c r="DD1316" s="78"/>
      <c r="DE1316" s="78"/>
      <c r="DF1316" s="78"/>
      <c r="DG1316" s="78"/>
    </row>
    <row r="1322" spans="108:111" x14ac:dyDescent="0.25">
      <c r="DD1322" s="80"/>
      <c r="DE1322" s="80"/>
      <c r="DF1322" s="80"/>
      <c r="DG1322" s="80"/>
    </row>
    <row r="1326" spans="108:111" x14ac:dyDescent="0.25">
      <c r="DD1326" s="85"/>
      <c r="DE1326" s="85"/>
      <c r="DF1326" s="85"/>
      <c r="DG1326" s="85"/>
    </row>
    <row r="1334" spans="108:111" x14ac:dyDescent="0.25">
      <c r="DD1334" s="78"/>
      <c r="DE1334" s="78"/>
      <c r="DF1334" s="78"/>
      <c r="DG1334" s="78"/>
    </row>
    <row r="1340" spans="108:111" x14ac:dyDescent="0.25">
      <c r="DD1340" s="80"/>
      <c r="DE1340" s="80"/>
      <c r="DF1340" s="80"/>
      <c r="DG1340" s="80"/>
    </row>
    <row r="1344" spans="108:111" x14ac:dyDescent="0.25">
      <c r="DD1344" s="85"/>
      <c r="DE1344" s="85"/>
      <c r="DF1344" s="85"/>
      <c r="DG1344" s="85"/>
    </row>
    <row r="1390" spans="107:111" x14ac:dyDescent="0.25">
      <c r="DC1390" s="4"/>
      <c r="DD1390" s="4"/>
      <c r="DE1390" s="4"/>
      <c r="DF1390" s="4"/>
      <c r="DG1390" s="4"/>
    </row>
    <row r="1392" spans="107:111" x14ac:dyDescent="0.25">
      <c r="DC1392" s="4"/>
      <c r="DD1392" s="4"/>
      <c r="DE1392" s="4"/>
      <c r="DF1392" s="4"/>
      <c r="DG1392" s="4"/>
    </row>
    <row r="1426" spans="108:111" x14ac:dyDescent="0.25">
      <c r="DD1426" s="78"/>
      <c r="DE1426" s="78"/>
      <c r="DF1426" s="78"/>
      <c r="DG1426" s="78"/>
    </row>
    <row r="1432" spans="108:111" x14ac:dyDescent="0.25">
      <c r="DD1432" s="80"/>
      <c r="DE1432" s="80"/>
      <c r="DF1432" s="80"/>
      <c r="DG1432" s="80"/>
    </row>
    <row r="1436" spans="108:111" x14ac:dyDescent="0.25">
      <c r="DD1436" s="85"/>
      <c r="DE1436" s="85"/>
      <c r="DF1436" s="85"/>
      <c r="DG1436" s="85"/>
    </row>
    <row r="1478" spans="107:111" x14ac:dyDescent="0.25">
      <c r="DD1478" s="78"/>
      <c r="DE1478" s="78"/>
      <c r="DF1478" s="78"/>
      <c r="DG1478" s="78"/>
    </row>
    <row r="1481" spans="107:111" x14ac:dyDescent="0.25">
      <c r="DC1481" s="4"/>
      <c r="DD1481" s="4"/>
      <c r="DE1481" s="4"/>
      <c r="DF1481" s="4"/>
      <c r="DG1481" s="4"/>
    </row>
    <row r="1483" spans="107:111" x14ac:dyDescent="0.25">
      <c r="DC1483" s="4"/>
      <c r="DD1483" s="4"/>
      <c r="DE1483" s="4"/>
      <c r="DF1483" s="4"/>
      <c r="DG1483" s="4"/>
    </row>
    <row r="1484" spans="107:111" x14ac:dyDescent="0.25">
      <c r="DC1484" s="4"/>
      <c r="DD1484" s="4"/>
      <c r="DE1484" s="4"/>
      <c r="DF1484" s="4"/>
      <c r="DG1484" s="4"/>
    </row>
    <row r="1485" spans="107:111" x14ac:dyDescent="0.25">
      <c r="DC1485" s="4"/>
      <c r="DD1485" s="4"/>
      <c r="DE1485" s="4"/>
      <c r="DF1485" s="4"/>
      <c r="DG1485" s="4"/>
    </row>
    <row r="1488" spans="107:111" x14ac:dyDescent="0.25">
      <c r="DD1488" s="84"/>
      <c r="DE1488" s="84"/>
      <c r="DF1488" s="84"/>
      <c r="DG1488" s="84"/>
    </row>
    <row r="1496" spans="107:111" x14ac:dyDescent="0.25">
      <c r="DC1496" s="27"/>
      <c r="DD1496" s="83"/>
      <c r="DE1496" s="83"/>
      <c r="DF1496" s="83"/>
      <c r="DG1496" s="83"/>
    </row>
    <row r="1504" spans="107:111" x14ac:dyDescent="0.25">
      <c r="DD1504" s="78"/>
      <c r="DE1504" s="78"/>
      <c r="DF1504" s="78"/>
      <c r="DG1504" s="78"/>
    </row>
    <row r="1507" spans="107:111" x14ac:dyDescent="0.25">
      <c r="DC1507" s="4"/>
      <c r="DD1507" s="4"/>
      <c r="DE1507" s="4"/>
      <c r="DF1507" s="4"/>
      <c r="DG1507" s="4"/>
    </row>
    <row r="1509" spans="107:111" x14ac:dyDescent="0.25">
      <c r="DC1509" s="4"/>
      <c r="DD1509" s="4"/>
      <c r="DE1509" s="4"/>
      <c r="DF1509" s="4"/>
      <c r="DG1509" s="4"/>
    </row>
    <row r="1510" spans="107:111" x14ac:dyDescent="0.25">
      <c r="DC1510" s="4"/>
      <c r="DD1510" s="4"/>
      <c r="DE1510" s="4"/>
      <c r="DF1510" s="4"/>
      <c r="DG1510" s="4"/>
    </row>
    <row r="1511" spans="107:111" x14ac:dyDescent="0.25">
      <c r="DC1511" s="4"/>
      <c r="DD1511" s="4"/>
      <c r="DE1511" s="4"/>
      <c r="DF1511" s="4"/>
      <c r="DG1511" s="4"/>
    </row>
    <row r="1515" spans="107:111" x14ac:dyDescent="0.25">
      <c r="DD1515" s="84"/>
      <c r="DE1515" s="84"/>
      <c r="DF1515" s="84"/>
      <c r="DG1515" s="84"/>
    </row>
    <row r="1524" spans="107:111" x14ac:dyDescent="0.25">
      <c r="DC1524" s="27"/>
      <c r="DD1524" s="83"/>
      <c r="DE1524" s="83"/>
      <c r="DF1524" s="83"/>
      <c r="DG1524" s="83"/>
    </row>
    <row r="1532" spans="107:111" x14ac:dyDescent="0.25">
      <c r="DD1532" s="78"/>
      <c r="DE1532" s="78"/>
      <c r="DF1532" s="78"/>
      <c r="DG1532" s="78"/>
    </row>
    <row r="1538" spans="107:111" x14ac:dyDescent="0.25">
      <c r="DC1538" s="4"/>
      <c r="DD1538" s="4"/>
      <c r="DE1538" s="4"/>
      <c r="DF1538" s="4"/>
      <c r="DG1538" s="4"/>
    </row>
    <row r="1541" spans="107:111" x14ac:dyDescent="0.25">
      <c r="DD1541" s="80"/>
      <c r="DE1541" s="80"/>
      <c r="DF1541" s="80"/>
      <c r="DG1541" s="80"/>
    </row>
    <row r="1548" spans="107:111" x14ac:dyDescent="0.25">
      <c r="DD1548" s="85"/>
      <c r="DE1548" s="85"/>
      <c r="DF1548" s="85"/>
      <c r="DG1548" s="85"/>
    </row>
    <row r="1556" spans="107:111" x14ac:dyDescent="0.25">
      <c r="DD1556" s="78"/>
      <c r="DE1556" s="78"/>
      <c r="DF1556" s="78"/>
      <c r="DG1556" s="78"/>
    </row>
    <row r="1562" spans="107:111" x14ac:dyDescent="0.25">
      <c r="DC1562" s="4"/>
      <c r="DD1562" s="4"/>
      <c r="DE1562" s="4"/>
      <c r="DF1562" s="4"/>
      <c r="DG1562" s="4"/>
    </row>
    <row r="1565" spans="107:111" x14ac:dyDescent="0.25">
      <c r="DD1565" s="80"/>
      <c r="DE1565" s="80"/>
      <c r="DF1565" s="80"/>
      <c r="DG1565" s="80"/>
    </row>
    <row r="1572" spans="108:111" x14ac:dyDescent="0.25">
      <c r="DD1572" s="85"/>
      <c r="DE1572" s="85"/>
      <c r="DF1572" s="85"/>
      <c r="DG1572" s="85"/>
    </row>
    <row r="1580" spans="108:111" x14ac:dyDescent="0.25">
      <c r="DD1580" s="78"/>
      <c r="DE1580" s="78"/>
      <c r="DF1580" s="78"/>
      <c r="DG1580" s="78"/>
    </row>
    <row r="1586" spans="107:111" x14ac:dyDescent="0.25">
      <c r="DC1586" s="4"/>
      <c r="DD1586" s="4"/>
      <c r="DE1586" s="4"/>
      <c r="DF1586" s="4"/>
      <c r="DG1586" s="4"/>
    </row>
    <row r="1588" spans="107:111" x14ac:dyDescent="0.25">
      <c r="DD1588" s="80"/>
      <c r="DE1588" s="80"/>
      <c r="DF1588" s="80"/>
      <c r="DG1588" s="80"/>
    </row>
    <row r="1594" spans="107:111" x14ac:dyDescent="0.25">
      <c r="DD1594" s="85"/>
      <c r="DE1594" s="85"/>
      <c r="DF1594" s="85"/>
      <c r="DG1594" s="85"/>
    </row>
    <row r="1602" spans="107:111" x14ac:dyDescent="0.25">
      <c r="DD1602" s="78"/>
      <c r="DE1602" s="78"/>
      <c r="DF1602" s="78"/>
      <c r="DG1602" s="78"/>
    </row>
    <row r="1608" spans="107:111" x14ac:dyDescent="0.25">
      <c r="DC1608" s="4"/>
      <c r="DD1608" s="4"/>
      <c r="DE1608" s="4"/>
      <c r="DF1608" s="4"/>
      <c r="DG1608" s="4"/>
    </row>
    <row r="1610" spans="107:111" x14ac:dyDescent="0.25">
      <c r="DD1610" s="80"/>
      <c r="DE1610" s="80"/>
      <c r="DF1610" s="80"/>
      <c r="DG1610" s="80"/>
    </row>
    <row r="1616" spans="107:111" x14ac:dyDescent="0.25">
      <c r="DD1616" s="85"/>
      <c r="DE1616" s="85"/>
      <c r="DF1616" s="85"/>
      <c r="DG1616" s="85"/>
    </row>
    <row r="1624" spans="107:111" x14ac:dyDescent="0.25">
      <c r="DD1624" s="78"/>
      <c r="DE1624" s="78"/>
      <c r="DF1624" s="78"/>
      <c r="DG1624" s="78"/>
    </row>
    <row r="1630" spans="107:111" x14ac:dyDescent="0.25">
      <c r="DC1630" s="4"/>
      <c r="DD1630" s="4"/>
      <c r="DE1630" s="4"/>
      <c r="DF1630" s="4"/>
      <c r="DG1630" s="4"/>
    </row>
    <row r="1631" spans="107:111" x14ac:dyDescent="0.25">
      <c r="DC1631" s="4"/>
      <c r="DD1631" s="4"/>
      <c r="DE1631" s="4"/>
      <c r="DF1631" s="4"/>
      <c r="DG1631" s="4"/>
    </row>
    <row r="1633" spans="108:111" x14ac:dyDescent="0.25">
      <c r="DD1633" s="80"/>
      <c r="DE1633" s="80"/>
      <c r="DF1633" s="80"/>
      <c r="DG1633" s="80"/>
    </row>
    <row r="1640" spans="108:111" x14ac:dyDescent="0.25">
      <c r="DD1640" s="85"/>
      <c r="DE1640" s="85"/>
      <c r="DF1640" s="85"/>
      <c r="DG1640" s="85"/>
    </row>
    <row r="1648" spans="108:111" x14ac:dyDescent="0.25">
      <c r="DD1648" s="78"/>
      <c r="DE1648" s="78"/>
      <c r="DF1648" s="78"/>
      <c r="DG1648" s="78"/>
    </row>
    <row r="1654" spans="107:111" x14ac:dyDescent="0.25">
      <c r="DC1654" s="4"/>
      <c r="DD1654" s="4"/>
      <c r="DE1654" s="4"/>
      <c r="DF1654" s="4"/>
      <c r="DG1654" s="4"/>
    </row>
    <row r="1655" spans="107:111" x14ac:dyDescent="0.25">
      <c r="DC1655" s="4"/>
      <c r="DD1655" s="4"/>
      <c r="DE1655" s="4"/>
      <c r="DF1655" s="4"/>
      <c r="DG1655" s="4"/>
    </row>
    <row r="1657" spans="107:111" x14ac:dyDescent="0.25">
      <c r="DD1657" s="80"/>
      <c r="DE1657" s="80"/>
      <c r="DF1657" s="80"/>
      <c r="DG1657" s="80"/>
    </row>
    <row r="1664" spans="107:111" x14ac:dyDescent="0.25">
      <c r="DD1664" s="85"/>
      <c r="DE1664" s="85"/>
      <c r="DF1664" s="85"/>
      <c r="DG1664" s="85"/>
    </row>
    <row r="1672" spans="107:111" x14ac:dyDescent="0.25">
      <c r="DD1672" s="78"/>
      <c r="DE1672" s="78"/>
      <c r="DF1672" s="78"/>
      <c r="DG1672" s="78"/>
    </row>
    <row r="1675" spans="107:111" x14ac:dyDescent="0.25">
      <c r="DC1675" s="86"/>
      <c r="DD1675" s="86"/>
      <c r="DE1675" s="86"/>
      <c r="DF1675" s="86"/>
      <c r="DG1675" s="86"/>
    </row>
    <row r="1679" spans="107:111" x14ac:dyDescent="0.25">
      <c r="DD1679" s="80"/>
      <c r="DE1679" s="80"/>
      <c r="DF1679" s="80"/>
      <c r="DG1679" s="80"/>
    </row>
    <row r="1684" spans="107:111" x14ac:dyDescent="0.25">
      <c r="DD1684" s="85"/>
      <c r="DE1684" s="85"/>
      <c r="DF1684" s="85"/>
      <c r="DG1684" s="85"/>
    </row>
    <row r="1692" spans="107:111" x14ac:dyDescent="0.25">
      <c r="DD1692" s="78"/>
      <c r="DE1692" s="78"/>
      <c r="DF1692" s="78"/>
      <c r="DG1692" s="78"/>
    </row>
    <row r="1695" spans="107:111" x14ac:dyDescent="0.25">
      <c r="DC1695" s="86"/>
      <c r="DD1695" s="86"/>
      <c r="DE1695" s="86"/>
      <c r="DF1695" s="86"/>
      <c r="DG1695" s="86"/>
    </row>
    <row r="1698" spans="108:111" x14ac:dyDescent="0.25">
      <c r="DD1698" s="80"/>
      <c r="DE1698" s="80"/>
      <c r="DF1698" s="80"/>
      <c r="DG1698" s="80"/>
    </row>
    <row r="1702" spans="108:111" x14ac:dyDescent="0.25">
      <c r="DD1702" s="85"/>
      <c r="DE1702" s="85"/>
      <c r="DF1702" s="85"/>
      <c r="DG1702" s="85"/>
    </row>
    <row r="1710" spans="108:111" x14ac:dyDescent="0.25">
      <c r="DD1710" s="78"/>
      <c r="DE1710" s="78"/>
      <c r="DF1710" s="78"/>
      <c r="DG1710" s="78"/>
    </row>
    <row r="1713" spans="107:111" x14ac:dyDescent="0.25">
      <c r="DC1713" s="86"/>
      <c r="DD1713" s="86"/>
      <c r="DE1713" s="86"/>
      <c r="DF1713" s="86"/>
      <c r="DG1713" s="86"/>
    </row>
    <row r="1717" spans="107:111" x14ac:dyDescent="0.25">
      <c r="DD1717" s="80"/>
      <c r="DE1717" s="80"/>
      <c r="DF1717" s="80"/>
      <c r="DG1717" s="80"/>
    </row>
    <row r="1722" spans="107:111" x14ac:dyDescent="0.25">
      <c r="DD1722" s="85"/>
      <c r="DE1722" s="85"/>
      <c r="DF1722" s="85"/>
      <c r="DG1722" s="85"/>
    </row>
    <row r="1730" spans="107:111" x14ac:dyDescent="0.25">
      <c r="DD1730" s="78"/>
      <c r="DE1730" s="78"/>
      <c r="DF1730" s="78"/>
      <c r="DG1730" s="78"/>
    </row>
    <row r="1733" spans="107:111" x14ac:dyDescent="0.25">
      <c r="DC1733" s="86"/>
      <c r="DD1733" s="86"/>
      <c r="DE1733" s="86"/>
      <c r="DF1733" s="86"/>
      <c r="DG1733" s="86"/>
    </row>
    <row r="1737" spans="107:111" x14ac:dyDescent="0.25">
      <c r="DD1737" s="80"/>
      <c r="DE1737" s="80"/>
      <c r="DF1737" s="80"/>
      <c r="DG1737" s="80"/>
    </row>
    <row r="1742" spans="107:111" x14ac:dyDescent="0.25">
      <c r="DD1742" s="85"/>
      <c r="DE1742" s="85"/>
      <c r="DF1742" s="85"/>
      <c r="DG1742" s="85"/>
    </row>
    <row r="1750" spans="107:111" x14ac:dyDescent="0.25">
      <c r="DD1750" s="78"/>
      <c r="DE1750" s="78"/>
      <c r="DF1750" s="78"/>
      <c r="DG1750" s="78"/>
    </row>
    <row r="1753" spans="107:111" x14ac:dyDescent="0.25">
      <c r="DC1753" s="86"/>
      <c r="DD1753" s="86"/>
      <c r="DE1753" s="86"/>
      <c r="DF1753" s="86"/>
      <c r="DG1753" s="86"/>
    </row>
    <row r="1756" spans="107:111" x14ac:dyDescent="0.25">
      <c r="DD1756" s="80"/>
      <c r="DE1756" s="80"/>
      <c r="DF1756" s="80"/>
      <c r="DG1756" s="80"/>
    </row>
    <row r="1760" spans="107:111" x14ac:dyDescent="0.25">
      <c r="DD1760" s="85"/>
      <c r="DE1760" s="85"/>
      <c r="DF1760" s="85"/>
      <c r="DG1760" s="85"/>
    </row>
    <row r="1768" spans="107:111" x14ac:dyDescent="0.25">
      <c r="DD1768" s="78"/>
      <c r="DE1768" s="78"/>
      <c r="DF1768" s="78"/>
      <c r="DG1768" s="78"/>
    </row>
    <row r="1771" spans="107:111" x14ac:dyDescent="0.25">
      <c r="DC1771" s="86"/>
      <c r="DD1771" s="86"/>
      <c r="DE1771" s="86"/>
      <c r="DF1771" s="86"/>
      <c r="DG1771" s="86"/>
    </row>
    <row r="1775" spans="107:111" x14ac:dyDescent="0.25">
      <c r="DD1775" s="80"/>
      <c r="DE1775" s="80"/>
      <c r="DF1775" s="80"/>
      <c r="DG1775" s="80"/>
    </row>
    <row r="1780" spans="107:111" x14ac:dyDescent="0.25">
      <c r="DD1780" s="85"/>
      <c r="DE1780" s="85"/>
      <c r="DF1780" s="85"/>
      <c r="DG1780" s="85"/>
    </row>
    <row r="1788" spans="107:111" x14ac:dyDescent="0.25">
      <c r="DD1788" s="78"/>
      <c r="DE1788" s="78"/>
      <c r="DF1788" s="78"/>
      <c r="DG1788" s="78"/>
    </row>
    <row r="1791" spans="107:111" x14ac:dyDescent="0.25">
      <c r="DC1791" s="86"/>
      <c r="DD1791" s="86"/>
      <c r="DE1791" s="86"/>
      <c r="DF1791" s="86"/>
      <c r="DG1791" s="86"/>
    </row>
    <row r="1795" spans="108:111" x14ac:dyDescent="0.25">
      <c r="DD1795" s="80"/>
      <c r="DE1795" s="80"/>
      <c r="DF1795" s="80"/>
      <c r="DG1795" s="80"/>
    </row>
    <row r="1800" spans="108:111" x14ac:dyDescent="0.25">
      <c r="DD1800" s="85"/>
      <c r="DE1800" s="85"/>
      <c r="DF1800" s="85"/>
      <c r="DG1800" s="85"/>
    </row>
    <row r="1808" spans="108:111" x14ac:dyDescent="0.25">
      <c r="DD1808" s="78"/>
      <c r="DE1808" s="78"/>
      <c r="DF1808" s="78"/>
      <c r="DG1808" s="78"/>
    </row>
    <row r="1811" spans="107:111" x14ac:dyDescent="0.25">
      <c r="DC1811" s="86"/>
      <c r="DD1811" s="86"/>
      <c r="DE1811" s="86"/>
      <c r="DF1811" s="86"/>
      <c r="DG1811" s="86"/>
    </row>
    <row r="1814" spans="107:111" x14ac:dyDescent="0.25">
      <c r="DD1814" s="80"/>
      <c r="DE1814" s="80"/>
      <c r="DF1814" s="80"/>
      <c r="DG1814" s="80"/>
    </row>
    <row r="1818" spans="107:111" x14ac:dyDescent="0.25">
      <c r="DD1818" s="85"/>
      <c r="DE1818" s="85"/>
      <c r="DF1818" s="85"/>
      <c r="DG1818" s="85"/>
    </row>
    <row r="1826" spans="107:111" x14ac:dyDescent="0.25">
      <c r="DD1826" s="78"/>
      <c r="DE1826" s="78"/>
      <c r="DF1826" s="78"/>
      <c r="DG1826" s="78"/>
    </row>
    <row r="1829" spans="107:111" x14ac:dyDescent="0.25">
      <c r="DC1829" s="86"/>
      <c r="DD1829" s="86"/>
      <c r="DE1829" s="86"/>
      <c r="DF1829" s="86"/>
      <c r="DG1829" s="86"/>
    </row>
    <row r="1833" spans="107:111" x14ac:dyDescent="0.25">
      <c r="DD1833" s="80"/>
      <c r="DE1833" s="80"/>
      <c r="DF1833" s="80"/>
      <c r="DG1833" s="80"/>
    </row>
    <row r="1838" spans="107:111" x14ac:dyDescent="0.25">
      <c r="DD1838" s="85"/>
      <c r="DE1838" s="85"/>
      <c r="DF1838" s="85"/>
      <c r="DG1838" s="85"/>
    </row>
    <row r="1849" spans="107:111" x14ac:dyDescent="0.25">
      <c r="DC1849" s="86"/>
      <c r="DD1849" s="86"/>
      <c r="DE1849" s="86"/>
      <c r="DF1849" s="86"/>
      <c r="DG1849" s="86"/>
    </row>
    <row r="1851" spans="107:111" x14ac:dyDescent="0.25">
      <c r="DC1851" s="4"/>
      <c r="DD1851" s="4"/>
      <c r="DE1851" s="4"/>
      <c r="DF1851" s="4"/>
      <c r="DG1851" s="4"/>
    </row>
    <row r="1869" spans="107:111" x14ac:dyDescent="0.25">
      <c r="DC1869" s="86"/>
      <c r="DD1869" s="86"/>
      <c r="DE1869" s="86"/>
      <c r="DF1869" s="86"/>
      <c r="DG1869" s="86"/>
    </row>
    <row r="1886" spans="108:111" x14ac:dyDescent="0.25">
      <c r="DD1886" s="78"/>
      <c r="DE1886" s="78"/>
      <c r="DF1886" s="78"/>
      <c r="DG1886" s="78"/>
    </row>
    <row r="1889" spans="107:111" x14ac:dyDescent="0.25">
      <c r="DC1889" s="86"/>
      <c r="DD1889" s="86"/>
      <c r="DE1889" s="86"/>
      <c r="DF1889" s="86"/>
      <c r="DG1889" s="86"/>
    </row>
    <row r="1893" spans="107:111" x14ac:dyDescent="0.25">
      <c r="DD1893" s="80"/>
      <c r="DE1893" s="80"/>
      <c r="DF1893" s="80"/>
      <c r="DG1893" s="80"/>
    </row>
    <row r="1898" spans="107:111" x14ac:dyDescent="0.25">
      <c r="DD1898" s="85"/>
      <c r="DE1898" s="85"/>
      <c r="DF1898" s="85"/>
      <c r="DG1898" s="85"/>
    </row>
    <row r="1906" spans="107:111" x14ac:dyDescent="0.25">
      <c r="DD1906" s="78"/>
      <c r="DE1906" s="78"/>
      <c r="DF1906" s="78"/>
      <c r="DG1906" s="78"/>
    </row>
    <row r="1909" spans="107:111" x14ac:dyDescent="0.25">
      <c r="DC1909" s="86"/>
      <c r="DD1909" s="86"/>
      <c r="DE1909" s="86"/>
      <c r="DF1909" s="86"/>
      <c r="DG1909" s="86"/>
    </row>
    <row r="1913" spans="107:111" x14ac:dyDescent="0.25">
      <c r="DD1913" s="80"/>
      <c r="DE1913" s="80"/>
      <c r="DF1913" s="80"/>
      <c r="DG1913" s="80"/>
    </row>
    <row r="1918" spans="107:111" x14ac:dyDescent="0.25">
      <c r="DD1918" s="85"/>
      <c r="DE1918" s="85"/>
      <c r="DF1918" s="85"/>
      <c r="DG1918" s="85"/>
    </row>
    <row r="1926" spans="107:111" x14ac:dyDescent="0.25">
      <c r="DD1926" s="78"/>
      <c r="DE1926" s="78"/>
      <c r="DF1926" s="78"/>
      <c r="DG1926" s="78"/>
    </row>
    <row r="1929" spans="107:111" x14ac:dyDescent="0.25">
      <c r="DC1929" s="86"/>
      <c r="DD1929" s="86"/>
      <c r="DE1929" s="86"/>
      <c r="DF1929" s="86"/>
      <c r="DG1929" s="86"/>
    </row>
    <row r="1932" spans="107:111" x14ac:dyDescent="0.25">
      <c r="DD1932" s="80"/>
      <c r="DE1932" s="80"/>
      <c r="DF1932" s="80"/>
      <c r="DG1932" s="80"/>
    </row>
    <row r="1936" spans="107:111" x14ac:dyDescent="0.25">
      <c r="DD1936" s="85"/>
      <c r="DE1936" s="85"/>
      <c r="DF1936" s="85"/>
      <c r="DG1936" s="85"/>
    </row>
    <row r="1944" spans="107:111" x14ac:dyDescent="0.25">
      <c r="DD1944" s="78"/>
      <c r="DE1944" s="78"/>
      <c r="DF1944" s="78"/>
      <c r="DG1944" s="78"/>
    </row>
    <row r="1947" spans="107:111" x14ac:dyDescent="0.25">
      <c r="DC1947" s="86"/>
      <c r="DD1947" s="86"/>
      <c r="DE1947" s="86"/>
      <c r="DF1947" s="86"/>
      <c r="DG1947" s="86"/>
    </row>
    <row r="1951" spans="107:111" x14ac:dyDescent="0.25">
      <c r="DD1951" s="80"/>
      <c r="DE1951" s="80"/>
      <c r="DF1951" s="80"/>
      <c r="DG1951" s="80"/>
    </row>
    <row r="1956" spans="107:111" x14ac:dyDescent="0.25">
      <c r="DD1956" s="85"/>
      <c r="DE1956" s="85"/>
      <c r="DF1956" s="85"/>
      <c r="DG1956" s="85"/>
    </row>
    <row r="1964" spans="107:111" x14ac:dyDescent="0.25">
      <c r="DD1964" s="78"/>
      <c r="DE1964" s="78"/>
      <c r="DF1964" s="78"/>
      <c r="DG1964" s="78"/>
    </row>
    <row r="1967" spans="107:111" x14ac:dyDescent="0.25">
      <c r="DC1967" s="86"/>
      <c r="DD1967" s="86"/>
      <c r="DE1967" s="86"/>
      <c r="DF1967" s="86"/>
      <c r="DG1967" s="86"/>
    </row>
    <row r="1971" spans="108:111" x14ac:dyDescent="0.25">
      <c r="DD1971" s="80"/>
      <c r="DE1971" s="80"/>
      <c r="DF1971" s="80"/>
      <c r="DG1971" s="80"/>
    </row>
    <row r="1976" spans="108:111" x14ac:dyDescent="0.25">
      <c r="DD1976" s="85"/>
      <c r="DE1976" s="85"/>
      <c r="DF1976" s="85"/>
      <c r="DG1976" s="85"/>
    </row>
    <row r="1984" spans="108:111" x14ac:dyDescent="0.25">
      <c r="DD1984" s="78"/>
      <c r="DE1984" s="78"/>
      <c r="DF1984" s="78"/>
      <c r="DG1984" s="78"/>
    </row>
    <row r="1987" spans="107:111" x14ac:dyDescent="0.25">
      <c r="DC1987" s="86"/>
      <c r="DD1987" s="86"/>
      <c r="DE1987" s="86"/>
      <c r="DF1987" s="86"/>
      <c r="DG1987" s="86"/>
    </row>
    <row r="1990" spans="107:111" x14ac:dyDescent="0.25">
      <c r="DD1990" s="80"/>
      <c r="DE1990" s="80"/>
      <c r="DF1990" s="80"/>
      <c r="DG1990" s="80"/>
    </row>
    <row r="1994" spans="107:111" x14ac:dyDescent="0.25">
      <c r="DD1994" s="85"/>
      <c r="DE1994" s="85"/>
      <c r="DF1994" s="85"/>
      <c r="DG1994" s="85"/>
    </row>
    <row r="2002" spans="107:111" x14ac:dyDescent="0.25">
      <c r="DD2002" s="78"/>
      <c r="DE2002" s="78"/>
      <c r="DF2002" s="78"/>
      <c r="DG2002" s="78"/>
    </row>
    <row r="2005" spans="107:111" x14ac:dyDescent="0.25">
      <c r="DC2005" s="86"/>
      <c r="DD2005" s="86"/>
      <c r="DE2005" s="86"/>
      <c r="DF2005" s="86"/>
      <c r="DG2005" s="86"/>
    </row>
    <row r="2009" spans="107:111" x14ac:dyDescent="0.25">
      <c r="DD2009" s="80"/>
      <c r="DE2009" s="80"/>
      <c r="DF2009" s="80"/>
      <c r="DG2009" s="80"/>
    </row>
    <row r="2014" spans="107:111" x14ac:dyDescent="0.25">
      <c r="DD2014" s="85"/>
      <c r="DE2014" s="85"/>
      <c r="DF2014" s="85"/>
      <c r="DG2014" s="85"/>
    </row>
    <row r="2022" spans="107:111" x14ac:dyDescent="0.25">
      <c r="DD2022" s="78"/>
      <c r="DE2022" s="78"/>
      <c r="DF2022" s="78"/>
      <c r="DG2022" s="78"/>
    </row>
    <row r="2025" spans="107:111" x14ac:dyDescent="0.25">
      <c r="DC2025" s="86"/>
      <c r="DD2025" s="86"/>
      <c r="DE2025" s="86"/>
      <c r="DF2025" s="86"/>
      <c r="DG2025" s="86"/>
    </row>
    <row r="2029" spans="107:111" x14ac:dyDescent="0.25">
      <c r="DD2029" s="80"/>
      <c r="DE2029" s="80"/>
      <c r="DF2029" s="80"/>
      <c r="DG2029" s="80"/>
    </row>
    <row r="2034" spans="107:111" x14ac:dyDescent="0.25">
      <c r="DD2034" s="85"/>
      <c r="DE2034" s="85"/>
      <c r="DF2034" s="85"/>
      <c r="DG2034" s="85"/>
    </row>
    <row r="2042" spans="107:111" x14ac:dyDescent="0.25">
      <c r="DD2042" s="78"/>
      <c r="DE2042" s="78"/>
      <c r="DF2042" s="78"/>
      <c r="DG2042" s="78"/>
    </row>
    <row r="2045" spans="107:111" x14ac:dyDescent="0.25">
      <c r="DC2045" s="86"/>
      <c r="DD2045" s="86"/>
      <c r="DE2045" s="86"/>
      <c r="DF2045" s="86"/>
      <c r="DG2045" s="86"/>
    </row>
    <row r="2048" spans="107:111" x14ac:dyDescent="0.25">
      <c r="DD2048" s="80"/>
      <c r="DE2048" s="80"/>
      <c r="DF2048" s="80"/>
      <c r="DG2048" s="80"/>
    </row>
    <row r="2052" spans="107:111" x14ac:dyDescent="0.25">
      <c r="DD2052" s="85"/>
      <c r="DE2052" s="85"/>
      <c r="DF2052" s="85"/>
      <c r="DG2052" s="85"/>
    </row>
    <row r="2060" spans="107:111" x14ac:dyDescent="0.25">
      <c r="DD2060" s="78"/>
      <c r="DE2060" s="78"/>
      <c r="DF2060" s="78"/>
      <c r="DG2060" s="78"/>
    </row>
    <row r="2063" spans="107:111" x14ac:dyDescent="0.25">
      <c r="DC2063" s="86"/>
      <c r="DD2063" s="86"/>
      <c r="DE2063" s="86"/>
      <c r="DF2063" s="86"/>
      <c r="DG2063" s="86"/>
    </row>
    <row r="2067" spans="108:111" x14ac:dyDescent="0.25">
      <c r="DD2067" s="80"/>
      <c r="DE2067" s="80"/>
      <c r="DF2067" s="80"/>
      <c r="DG2067" s="80"/>
    </row>
    <row r="2072" spans="108:111" x14ac:dyDescent="0.25">
      <c r="DD2072" s="85"/>
      <c r="DE2072" s="85"/>
      <c r="DF2072" s="85"/>
      <c r="DG2072" s="85"/>
    </row>
    <row r="2083" spans="107:111" x14ac:dyDescent="0.25">
      <c r="DC2083" s="86"/>
      <c r="DD2083" s="86"/>
      <c r="DE2083" s="86"/>
      <c r="DF2083" s="86"/>
      <c r="DG2083" s="86"/>
    </row>
    <row r="2085" spans="107:111" x14ac:dyDescent="0.25">
      <c r="DC2085" s="4"/>
      <c r="DD2085" s="4"/>
      <c r="DE2085" s="4"/>
      <c r="DF2085" s="4"/>
      <c r="DG2085" s="4"/>
    </row>
    <row r="2103" spans="107:111" x14ac:dyDescent="0.25">
      <c r="DC2103" s="86"/>
      <c r="DD2103" s="86"/>
      <c r="DE2103" s="86"/>
      <c r="DF2103" s="86"/>
      <c r="DG2103" s="86"/>
    </row>
    <row r="2120" spans="107:111" x14ac:dyDescent="0.25">
      <c r="DD2120" s="78"/>
      <c r="DE2120" s="78"/>
      <c r="DF2120" s="78"/>
      <c r="DG2120" s="78"/>
    </row>
    <row r="2123" spans="107:111" x14ac:dyDescent="0.25">
      <c r="DC2123" s="86"/>
      <c r="DD2123" s="86"/>
      <c r="DE2123" s="86"/>
      <c r="DF2123" s="86"/>
      <c r="DG2123" s="86"/>
    </row>
    <row r="2127" spans="107:111" x14ac:dyDescent="0.25">
      <c r="DD2127" s="80"/>
      <c r="DE2127" s="80"/>
      <c r="DF2127" s="80"/>
      <c r="DG2127" s="80"/>
    </row>
    <row r="2132" spans="107:111" x14ac:dyDescent="0.25">
      <c r="DD2132" s="85"/>
      <c r="DE2132" s="85"/>
      <c r="DF2132" s="85"/>
      <c r="DG2132" s="85"/>
    </row>
    <row r="2140" spans="107:111" x14ac:dyDescent="0.25">
      <c r="DD2140" s="78"/>
      <c r="DE2140" s="78"/>
      <c r="DF2140" s="78"/>
      <c r="DG2140" s="78"/>
    </row>
    <row r="2143" spans="107:111" x14ac:dyDescent="0.25">
      <c r="DC2143" s="86"/>
      <c r="DD2143" s="86"/>
      <c r="DE2143" s="86"/>
      <c r="DF2143" s="86"/>
      <c r="DG2143" s="86"/>
    </row>
    <row r="2144" spans="107:111" x14ac:dyDescent="0.25">
      <c r="DC2144" s="4"/>
      <c r="DD2144" s="4"/>
      <c r="DE2144" s="4"/>
      <c r="DF2144" s="4"/>
      <c r="DG2144" s="4"/>
    </row>
    <row r="2147" spans="108:111" x14ac:dyDescent="0.25">
      <c r="DD2147" s="80"/>
      <c r="DE2147" s="80"/>
      <c r="DF2147" s="80"/>
      <c r="DG2147" s="80"/>
    </row>
    <row r="2152" spans="108:111" x14ac:dyDescent="0.25">
      <c r="DD2152" s="85"/>
      <c r="DE2152" s="85"/>
      <c r="DF2152" s="85"/>
      <c r="DG2152" s="85"/>
    </row>
    <row r="2160" spans="108:111" x14ac:dyDescent="0.25">
      <c r="DD2160" s="78"/>
      <c r="DE2160" s="78"/>
      <c r="DF2160" s="78"/>
      <c r="DG2160" s="78"/>
    </row>
    <row r="2163" spans="107:111" x14ac:dyDescent="0.25">
      <c r="DC2163" s="86"/>
      <c r="DD2163" s="86"/>
      <c r="DE2163" s="86"/>
      <c r="DF2163" s="86"/>
      <c r="DG2163" s="86"/>
    </row>
    <row r="2164" spans="107:111" x14ac:dyDescent="0.25">
      <c r="DC2164" s="4"/>
      <c r="DD2164" s="4"/>
      <c r="DE2164" s="4"/>
      <c r="DF2164" s="4"/>
      <c r="DG2164" s="4"/>
    </row>
    <row r="2166" spans="107:111" x14ac:dyDescent="0.25">
      <c r="DD2166" s="80"/>
      <c r="DE2166" s="80"/>
      <c r="DF2166" s="80"/>
      <c r="DG2166" s="80"/>
    </row>
    <row r="2170" spans="107:111" x14ac:dyDescent="0.25">
      <c r="DD2170" s="85"/>
      <c r="DE2170" s="85"/>
      <c r="DF2170" s="85"/>
      <c r="DG2170" s="85"/>
    </row>
    <row r="2178" spans="107:111" x14ac:dyDescent="0.25">
      <c r="DD2178" s="78"/>
      <c r="DE2178" s="78"/>
      <c r="DF2178" s="78"/>
      <c r="DG2178" s="78"/>
    </row>
    <row r="2181" spans="107:111" x14ac:dyDescent="0.25">
      <c r="DC2181" s="86"/>
      <c r="DD2181" s="86"/>
      <c r="DE2181" s="86"/>
      <c r="DF2181" s="86"/>
      <c r="DG2181" s="86"/>
    </row>
    <row r="2182" spans="107:111" x14ac:dyDescent="0.25">
      <c r="DC2182" s="4"/>
      <c r="DD2182" s="4"/>
      <c r="DE2182" s="4"/>
      <c r="DF2182" s="4"/>
      <c r="DG2182" s="4"/>
    </row>
    <row r="2185" spans="107:111" x14ac:dyDescent="0.25">
      <c r="DD2185" s="80"/>
      <c r="DE2185" s="80"/>
      <c r="DF2185" s="80"/>
      <c r="DG2185" s="80"/>
    </row>
    <row r="2190" spans="107:111" x14ac:dyDescent="0.25">
      <c r="DD2190" s="85"/>
      <c r="DE2190" s="85"/>
      <c r="DF2190" s="85"/>
      <c r="DG2190" s="85"/>
    </row>
    <row r="2198" spans="107:111" x14ac:dyDescent="0.25">
      <c r="DD2198" s="78"/>
      <c r="DE2198" s="78"/>
      <c r="DF2198" s="78"/>
      <c r="DG2198" s="78"/>
    </row>
    <row r="2201" spans="107:111" x14ac:dyDescent="0.25">
      <c r="DC2201" s="86"/>
      <c r="DD2201" s="86"/>
      <c r="DE2201" s="86"/>
      <c r="DF2201" s="86"/>
      <c r="DG2201" s="86"/>
    </row>
    <row r="2202" spans="107:111" x14ac:dyDescent="0.25">
      <c r="DC2202" s="4"/>
      <c r="DD2202" s="4"/>
      <c r="DE2202" s="4"/>
      <c r="DF2202" s="4"/>
      <c r="DG2202" s="4"/>
    </row>
    <row r="2205" spans="107:111" x14ac:dyDescent="0.25">
      <c r="DD2205" s="80"/>
      <c r="DE2205" s="80"/>
      <c r="DF2205" s="80"/>
      <c r="DG2205" s="80"/>
    </row>
    <row r="2210" spans="107:111" x14ac:dyDescent="0.25">
      <c r="DD2210" s="85"/>
      <c r="DE2210" s="85"/>
      <c r="DF2210" s="85"/>
      <c r="DG2210" s="85"/>
    </row>
    <row r="2218" spans="107:111" x14ac:dyDescent="0.25">
      <c r="DD2218" s="78"/>
      <c r="DE2218" s="78"/>
      <c r="DF2218" s="78"/>
      <c r="DG2218" s="78"/>
    </row>
    <row r="2221" spans="107:111" x14ac:dyDescent="0.25">
      <c r="DC2221" s="86"/>
      <c r="DD2221" s="86"/>
      <c r="DE2221" s="86"/>
      <c r="DF2221" s="86"/>
      <c r="DG2221" s="86"/>
    </row>
    <row r="2222" spans="107:111" x14ac:dyDescent="0.25">
      <c r="DC2222" s="4"/>
      <c r="DD2222" s="4"/>
      <c r="DE2222" s="4"/>
      <c r="DF2222" s="4"/>
      <c r="DG2222" s="4"/>
    </row>
    <row r="2224" spans="107:111" x14ac:dyDescent="0.25">
      <c r="DD2224" s="80"/>
      <c r="DE2224" s="80"/>
      <c r="DF2224" s="80"/>
      <c r="DG2224" s="80"/>
    </row>
    <row r="2228" spans="107:111" x14ac:dyDescent="0.25">
      <c r="DD2228" s="85"/>
      <c r="DE2228" s="85"/>
      <c r="DF2228" s="85"/>
      <c r="DG2228" s="85"/>
    </row>
    <row r="2236" spans="107:111" x14ac:dyDescent="0.25">
      <c r="DD2236" s="78"/>
      <c r="DE2236" s="78"/>
      <c r="DF2236" s="78"/>
      <c r="DG2236" s="78"/>
    </row>
    <row r="2239" spans="107:111" x14ac:dyDescent="0.25">
      <c r="DC2239" s="86"/>
      <c r="DD2239" s="86"/>
      <c r="DE2239" s="86"/>
      <c r="DF2239" s="86"/>
      <c r="DG2239" s="86"/>
    </row>
    <row r="2240" spans="107:111" x14ac:dyDescent="0.25">
      <c r="DC2240" s="4"/>
      <c r="DD2240" s="4"/>
      <c r="DE2240" s="4"/>
      <c r="DF2240" s="4"/>
      <c r="DG2240" s="4"/>
    </row>
    <row r="2243" spans="108:111" x14ac:dyDescent="0.25">
      <c r="DD2243" s="80"/>
      <c r="DE2243" s="80"/>
      <c r="DF2243" s="80"/>
      <c r="DG2243" s="80"/>
    </row>
    <row r="2248" spans="108:111" x14ac:dyDescent="0.25">
      <c r="DD2248" s="85"/>
      <c r="DE2248" s="85"/>
      <c r="DF2248" s="85"/>
      <c r="DG2248" s="85"/>
    </row>
    <row r="2256" spans="108:111" x14ac:dyDescent="0.25">
      <c r="DD2256" s="78"/>
      <c r="DE2256" s="78"/>
      <c r="DF2256" s="78"/>
      <c r="DG2256" s="78"/>
    </row>
    <row r="2259" spans="107:111" x14ac:dyDescent="0.25">
      <c r="DC2259" s="86"/>
      <c r="DD2259" s="86"/>
      <c r="DE2259" s="86"/>
      <c r="DF2259" s="86"/>
      <c r="DG2259" s="86"/>
    </row>
    <row r="2260" spans="107:111" x14ac:dyDescent="0.25">
      <c r="DC2260" s="4"/>
      <c r="DD2260" s="4"/>
      <c r="DE2260" s="4"/>
      <c r="DF2260" s="4"/>
      <c r="DG2260" s="4"/>
    </row>
    <row r="2263" spans="107:111" x14ac:dyDescent="0.25">
      <c r="DD2263" s="80"/>
      <c r="DE2263" s="80"/>
      <c r="DF2263" s="80"/>
      <c r="DG2263" s="80"/>
    </row>
    <row r="2268" spans="107:111" x14ac:dyDescent="0.25">
      <c r="DD2268" s="85"/>
      <c r="DE2268" s="85"/>
      <c r="DF2268" s="85"/>
      <c r="DG2268" s="85"/>
    </row>
    <row r="2276" spans="107:111" x14ac:dyDescent="0.25">
      <c r="DD2276" s="78"/>
      <c r="DE2276" s="78"/>
      <c r="DF2276" s="78"/>
      <c r="DG2276" s="78"/>
    </row>
    <row r="2279" spans="107:111" x14ac:dyDescent="0.25">
      <c r="DC2279" s="86"/>
      <c r="DD2279" s="86"/>
      <c r="DE2279" s="86"/>
      <c r="DF2279" s="86"/>
      <c r="DG2279" s="86"/>
    </row>
    <row r="2280" spans="107:111" x14ac:dyDescent="0.25">
      <c r="DC2280" s="4"/>
      <c r="DD2280" s="4"/>
      <c r="DE2280" s="4"/>
      <c r="DF2280" s="4"/>
      <c r="DG2280" s="4"/>
    </row>
    <row r="2282" spans="107:111" x14ac:dyDescent="0.25">
      <c r="DD2282" s="80"/>
      <c r="DE2282" s="80"/>
      <c r="DF2282" s="80"/>
      <c r="DG2282" s="80"/>
    </row>
    <row r="2286" spans="107:111" x14ac:dyDescent="0.25">
      <c r="DD2286" s="85"/>
      <c r="DE2286" s="85"/>
      <c r="DF2286" s="85"/>
      <c r="DG2286" s="85"/>
    </row>
    <row r="2294" spans="107:111" x14ac:dyDescent="0.25">
      <c r="DD2294" s="78"/>
      <c r="DE2294" s="78"/>
      <c r="DF2294" s="78"/>
      <c r="DG2294" s="78"/>
    </row>
    <row r="2297" spans="107:111" x14ac:dyDescent="0.25">
      <c r="DC2297" s="86"/>
      <c r="DD2297" s="86"/>
      <c r="DE2297" s="86"/>
      <c r="DF2297" s="86"/>
      <c r="DG2297" s="86"/>
    </row>
    <row r="2298" spans="107:111" x14ac:dyDescent="0.25">
      <c r="DC2298" s="4"/>
      <c r="DD2298" s="4"/>
      <c r="DE2298" s="4"/>
      <c r="DF2298" s="4"/>
      <c r="DG2298" s="4"/>
    </row>
    <row r="2301" spans="107:111" x14ac:dyDescent="0.25">
      <c r="DD2301" s="80"/>
      <c r="DE2301" s="80"/>
      <c r="DF2301" s="80"/>
      <c r="DG2301" s="80"/>
    </row>
    <row r="2306" spans="107:111" x14ac:dyDescent="0.25">
      <c r="DD2306" s="85"/>
      <c r="DE2306" s="85"/>
      <c r="DF2306" s="85"/>
      <c r="DG2306" s="85"/>
    </row>
    <row r="2317" spans="107:111" x14ac:dyDescent="0.25">
      <c r="DC2317" s="86"/>
      <c r="DD2317" s="86"/>
      <c r="DE2317" s="86"/>
      <c r="DF2317" s="86"/>
      <c r="DG2317" s="86"/>
    </row>
    <row r="2318" spans="107:111" x14ac:dyDescent="0.25">
      <c r="DC2318" s="4"/>
      <c r="DD2318" s="4"/>
      <c r="DE2318" s="4"/>
      <c r="DF2318" s="4"/>
      <c r="DG2318" s="4"/>
    </row>
    <row r="2319" spans="107:111" x14ac:dyDescent="0.25">
      <c r="DC2319" s="4"/>
      <c r="DD2319" s="4"/>
      <c r="DE2319" s="4"/>
      <c r="DF2319" s="4"/>
      <c r="DG2319" s="4"/>
    </row>
    <row r="2337" spans="107:111" x14ac:dyDescent="0.25">
      <c r="DC2337" s="86"/>
      <c r="DD2337" s="86"/>
      <c r="DE2337" s="86"/>
      <c r="DF2337" s="86"/>
      <c r="DG2337" s="86"/>
    </row>
    <row r="2338" spans="107:111" x14ac:dyDescent="0.25">
      <c r="DC2338" s="4"/>
      <c r="DD2338" s="4"/>
      <c r="DE2338" s="4"/>
      <c r="DF2338" s="4"/>
      <c r="DG2338" s="4"/>
    </row>
    <row r="2354" spans="107:111" x14ac:dyDescent="0.25">
      <c r="DD2354" s="78"/>
      <c r="DE2354" s="78"/>
      <c r="DF2354" s="78"/>
      <c r="DG2354" s="78"/>
    </row>
    <row r="2357" spans="107:111" x14ac:dyDescent="0.25">
      <c r="DC2357" s="86"/>
      <c r="DD2357" s="86"/>
      <c r="DE2357" s="86"/>
      <c r="DF2357" s="86"/>
      <c r="DG2357" s="86"/>
    </row>
    <row r="2358" spans="107:111" x14ac:dyDescent="0.25">
      <c r="DC2358" s="4"/>
      <c r="DD2358" s="4"/>
      <c r="DE2358" s="4"/>
      <c r="DF2358" s="4"/>
      <c r="DG2358" s="4"/>
    </row>
    <row r="2361" spans="107:111" x14ac:dyDescent="0.25">
      <c r="DD2361" s="80"/>
      <c r="DE2361" s="80"/>
      <c r="DF2361" s="80"/>
      <c r="DG2361" s="80"/>
    </row>
    <row r="2366" spans="107:111" x14ac:dyDescent="0.25">
      <c r="DD2366" s="85"/>
      <c r="DE2366" s="85"/>
      <c r="DF2366" s="85"/>
      <c r="DG2366" s="85"/>
    </row>
    <row r="2374" spans="107:111" x14ac:dyDescent="0.25">
      <c r="DD2374" s="78"/>
      <c r="DE2374" s="78"/>
      <c r="DF2374" s="78"/>
      <c r="DG2374" s="78"/>
    </row>
    <row r="2377" spans="107:111" x14ac:dyDescent="0.25">
      <c r="DC2377" s="86"/>
      <c r="DD2377" s="86"/>
      <c r="DE2377" s="86"/>
      <c r="DF2377" s="86"/>
      <c r="DG2377" s="86"/>
    </row>
    <row r="2382" spans="107:111" x14ac:dyDescent="0.25">
      <c r="DD2382" s="80"/>
      <c r="DE2382" s="80"/>
      <c r="DF2382" s="80"/>
      <c r="DG2382" s="80"/>
    </row>
    <row r="2388" spans="107:111" x14ac:dyDescent="0.25">
      <c r="DC2388" s="81"/>
      <c r="DD2388" s="82"/>
      <c r="DE2388" s="82"/>
      <c r="DF2388" s="82"/>
      <c r="DG2388" s="82"/>
    </row>
    <row r="2396" spans="107:111" x14ac:dyDescent="0.25">
      <c r="DD2396" s="78"/>
      <c r="DE2396" s="78"/>
      <c r="DF2396" s="78"/>
      <c r="DG2396" s="78"/>
    </row>
    <row r="2399" spans="107:111" x14ac:dyDescent="0.25">
      <c r="DC2399" s="86"/>
      <c r="DD2399" s="86"/>
      <c r="DE2399" s="86"/>
      <c r="DF2399" s="86"/>
      <c r="DG2399" s="86"/>
    </row>
    <row r="2409" spans="108:111" x14ac:dyDescent="0.25">
      <c r="DD2409" s="80"/>
      <c r="DE2409" s="80"/>
      <c r="DF2409" s="80"/>
      <c r="DG2409" s="80"/>
    </row>
    <row r="2420" spans="107:111" x14ac:dyDescent="0.25">
      <c r="DC2420" s="17"/>
      <c r="DD2420" s="79"/>
      <c r="DE2420" s="79"/>
      <c r="DF2420" s="79"/>
      <c r="DG2420" s="79"/>
    </row>
    <row r="2428" spans="107:111" x14ac:dyDescent="0.25">
      <c r="DD2428" s="78"/>
      <c r="DE2428" s="78"/>
      <c r="DF2428" s="78"/>
      <c r="DG2428" s="78"/>
    </row>
    <row r="2435" spans="107:111" x14ac:dyDescent="0.25">
      <c r="DC2435" s="4"/>
      <c r="DD2435" s="4"/>
      <c r="DE2435" s="4"/>
      <c r="DF2435" s="4"/>
      <c r="DG2435" s="4"/>
    </row>
    <row r="2437" spans="107:111" x14ac:dyDescent="0.25">
      <c r="DD2437" s="80"/>
      <c r="DE2437" s="80"/>
      <c r="DF2437" s="80"/>
      <c r="DG2437" s="80"/>
    </row>
    <row r="2444" spans="107:111" x14ac:dyDescent="0.25">
      <c r="DC2444" s="81"/>
      <c r="DD2444" s="82"/>
      <c r="DE2444" s="82"/>
      <c r="DF2444" s="82"/>
      <c r="DG2444" s="82"/>
    </row>
    <row r="2452" spans="107:111" x14ac:dyDescent="0.25">
      <c r="DD2452" s="78"/>
      <c r="DE2452" s="78"/>
      <c r="DF2452" s="78"/>
      <c r="DG2452" s="78"/>
    </row>
    <row r="2456" spans="107:111" x14ac:dyDescent="0.25">
      <c r="DC2456" s="4"/>
      <c r="DD2456" s="4"/>
      <c r="DE2456" s="4"/>
      <c r="DF2456" s="4"/>
      <c r="DG2456" s="4"/>
    </row>
    <row r="2457" spans="107:111" x14ac:dyDescent="0.25">
      <c r="DC2457" s="4"/>
      <c r="DD2457" s="4"/>
      <c r="DE2457" s="4"/>
      <c r="DF2457" s="4"/>
      <c r="DG2457" s="4"/>
    </row>
    <row r="2458" spans="107:111" x14ac:dyDescent="0.25">
      <c r="DC2458" s="4"/>
      <c r="DD2458" s="30"/>
      <c r="DE2458" s="30"/>
      <c r="DF2458" s="30"/>
      <c r="DG2458" s="30"/>
    </row>
    <row r="2459" spans="107:111" x14ac:dyDescent="0.25">
      <c r="DC2459" s="4"/>
      <c r="DD2459" s="4"/>
      <c r="DE2459" s="4"/>
      <c r="DF2459" s="4"/>
      <c r="DG2459" s="4"/>
    </row>
    <row r="2460" spans="107:111" x14ac:dyDescent="0.25">
      <c r="DC2460" s="4"/>
      <c r="DD2460" s="4"/>
      <c r="DE2460" s="4"/>
      <c r="DF2460" s="4"/>
      <c r="DG2460" s="4"/>
    </row>
    <row r="2461" spans="107:111" x14ac:dyDescent="0.25">
      <c r="DC2461" s="4"/>
      <c r="DD2461" s="4"/>
      <c r="DE2461" s="4"/>
      <c r="DF2461" s="4"/>
      <c r="DG2461" s="4"/>
    </row>
    <row r="2462" spans="107:111" x14ac:dyDescent="0.25">
      <c r="DC2462" s="27"/>
      <c r="DD2462" s="83"/>
      <c r="DE2462" s="83"/>
      <c r="DF2462" s="83"/>
      <c r="DG2462" s="83"/>
    </row>
    <row r="2463" spans="107:111" x14ac:dyDescent="0.25">
      <c r="DC2463" s="4"/>
      <c r="DD2463" s="4"/>
      <c r="DE2463" s="4"/>
      <c r="DF2463" s="4"/>
      <c r="DG2463" s="4"/>
    </row>
    <row r="2464" spans="107:111" x14ac:dyDescent="0.25">
      <c r="DC2464" s="4"/>
      <c r="DD2464" s="4"/>
      <c r="DE2464" s="4"/>
      <c r="DF2464" s="4"/>
      <c r="DG2464" s="4"/>
    </row>
    <row r="2465" spans="107:111" x14ac:dyDescent="0.25">
      <c r="DC2465" s="4"/>
      <c r="DD2465" s="4"/>
      <c r="DE2465" s="4"/>
      <c r="DF2465" s="4"/>
      <c r="DG2465" s="4"/>
    </row>
    <row r="2466" spans="107:111" x14ac:dyDescent="0.25">
      <c r="DC2466" s="4"/>
      <c r="DD2466" s="4"/>
      <c r="DE2466" s="4"/>
      <c r="DF2466" s="4"/>
      <c r="DG2466" s="4"/>
    </row>
    <row r="2470" spans="107:111" x14ac:dyDescent="0.25">
      <c r="DC2470" s="4"/>
      <c r="DD2470" s="87"/>
      <c r="DE2470" s="87"/>
      <c r="DF2470" s="87"/>
      <c r="DG2470" s="87"/>
    </row>
    <row r="2471" spans="107:111" x14ac:dyDescent="0.25">
      <c r="DC2471" s="4"/>
      <c r="DD2471" s="4"/>
      <c r="DE2471" s="4"/>
      <c r="DF2471" s="4"/>
      <c r="DG2471" s="4"/>
    </row>
    <row r="2472" spans="107:111" x14ac:dyDescent="0.25">
      <c r="DC2472" s="4"/>
      <c r="DD2472" s="4"/>
      <c r="DE2472" s="4"/>
      <c r="DF2472" s="4"/>
      <c r="DG2472" s="4"/>
    </row>
    <row r="2473" spans="107:111" x14ac:dyDescent="0.25">
      <c r="DC2473" s="4"/>
      <c r="DD2473" s="4"/>
      <c r="DE2473" s="4"/>
      <c r="DF2473" s="4"/>
      <c r="DG2473" s="4"/>
    </row>
    <row r="2474" spans="107:111" x14ac:dyDescent="0.25">
      <c r="DC2474" s="4"/>
      <c r="DD2474" s="4"/>
      <c r="DE2474" s="4"/>
      <c r="DF2474" s="4"/>
      <c r="DG2474" s="4"/>
    </row>
    <row r="2475" spans="107:111" x14ac:dyDescent="0.25">
      <c r="DC2475" s="4"/>
      <c r="DD2475" s="4"/>
      <c r="DE2475" s="4"/>
      <c r="DF2475" s="4"/>
      <c r="DG2475" s="4"/>
    </row>
    <row r="2476" spans="107:111" x14ac:dyDescent="0.25">
      <c r="DC2476" s="4"/>
      <c r="DD2476" s="4"/>
      <c r="DE2476" s="4"/>
      <c r="DF2476" s="4"/>
      <c r="DG2476" s="4"/>
    </row>
    <row r="2477" spans="107:111" x14ac:dyDescent="0.25">
      <c r="DC2477" s="4"/>
      <c r="DD2477" s="4"/>
      <c r="DE2477" s="4"/>
      <c r="DF2477" s="4"/>
      <c r="DG2477" s="4"/>
    </row>
    <row r="2478" spans="107:111" x14ac:dyDescent="0.25">
      <c r="DC2478" s="4"/>
      <c r="DD2478" s="30"/>
      <c r="DE2478" s="30"/>
      <c r="DF2478" s="30"/>
      <c r="DG2478" s="30"/>
    </row>
    <row r="2479" spans="107:111" x14ac:dyDescent="0.25">
      <c r="DC2479" s="4"/>
      <c r="DD2479" s="4"/>
      <c r="DE2479" s="4"/>
      <c r="DF2479" s="4"/>
      <c r="DG2479" s="4"/>
    </row>
    <row r="2480" spans="107:111" x14ac:dyDescent="0.25">
      <c r="DC2480" s="4"/>
      <c r="DD2480" s="4"/>
      <c r="DE2480" s="4"/>
      <c r="DF2480" s="4"/>
      <c r="DG2480" s="4"/>
    </row>
    <row r="2481" spans="107:111" x14ac:dyDescent="0.25">
      <c r="DC2481" s="4"/>
      <c r="DD2481" s="4"/>
      <c r="DE2481" s="4"/>
      <c r="DF2481" s="4"/>
      <c r="DG2481" s="4"/>
    </row>
    <row r="2482" spans="107:111" x14ac:dyDescent="0.25">
      <c r="DC2482" s="4"/>
      <c r="DD2482" s="4"/>
      <c r="DE2482" s="4"/>
      <c r="DF2482" s="4"/>
      <c r="DG2482" s="4"/>
    </row>
    <row r="2483" spans="107:111" x14ac:dyDescent="0.25">
      <c r="DC2483" s="4"/>
      <c r="DD2483" s="4"/>
      <c r="DE2483" s="4"/>
      <c r="DF2483" s="4"/>
      <c r="DG2483" s="4"/>
    </row>
    <row r="2484" spans="107:111" x14ac:dyDescent="0.25">
      <c r="DC2484" s="27"/>
      <c r="DD2484" s="83"/>
      <c r="DE2484" s="83"/>
      <c r="DF2484" s="83"/>
      <c r="DG2484" s="83"/>
    </row>
    <row r="2485" spans="107:111" x14ac:dyDescent="0.25">
      <c r="DC2485" s="4"/>
      <c r="DD2485" s="4"/>
      <c r="DE2485" s="4"/>
      <c r="DF2485" s="4"/>
      <c r="DG2485" s="4"/>
    </row>
    <row r="2486" spans="107:111" x14ac:dyDescent="0.25">
      <c r="DC2486" s="4"/>
      <c r="DD2486" s="4"/>
      <c r="DE2486" s="4"/>
      <c r="DF2486" s="4"/>
      <c r="DG2486" s="4"/>
    </row>
    <row r="2487" spans="107:111" x14ac:dyDescent="0.25">
      <c r="DC2487" s="4"/>
      <c r="DD2487" s="4"/>
      <c r="DE2487" s="4"/>
      <c r="DF2487" s="4"/>
      <c r="DG2487" s="4"/>
    </row>
    <row r="2488" spans="107:111" x14ac:dyDescent="0.25">
      <c r="DC2488" s="4"/>
      <c r="DD2488" s="4"/>
      <c r="DE2488" s="4"/>
      <c r="DF2488" s="4"/>
      <c r="DG2488" s="4"/>
    </row>
    <row r="2489" spans="107:111" x14ac:dyDescent="0.25">
      <c r="DC2489" s="4"/>
      <c r="DD2489" s="4"/>
      <c r="DE2489" s="4"/>
      <c r="DF2489" s="4"/>
      <c r="DG2489" s="4"/>
    </row>
    <row r="2490" spans="107:111" x14ac:dyDescent="0.25">
      <c r="DC2490" s="4"/>
      <c r="DD2490" s="4"/>
      <c r="DE2490" s="4"/>
      <c r="DF2490" s="4"/>
      <c r="DG2490" s="4"/>
    </row>
    <row r="2491" spans="107:111" x14ac:dyDescent="0.25">
      <c r="DC2491" s="4"/>
      <c r="DD2491" s="4"/>
      <c r="DE2491" s="4"/>
      <c r="DF2491" s="4"/>
      <c r="DG2491" s="4"/>
    </row>
    <row r="2492" spans="107:111" x14ac:dyDescent="0.25">
      <c r="DC2492" s="4"/>
      <c r="DD2492" s="87"/>
      <c r="DE2492" s="87"/>
      <c r="DF2492" s="87"/>
      <c r="DG2492" s="87"/>
    </row>
    <row r="2493" spans="107:111" x14ac:dyDescent="0.25">
      <c r="DC2493" s="4"/>
      <c r="DD2493" s="4"/>
      <c r="DE2493" s="4"/>
      <c r="DF2493" s="4"/>
      <c r="DG2493" s="4"/>
    </row>
    <row r="2494" spans="107:111" x14ac:dyDescent="0.25">
      <c r="DC2494" s="4"/>
      <c r="DD2494" s="4"/>
      <c r="DE2494" s="4"/>
      <c r="DF2494" s="4"/>
      <c r="DG2494" s="4"/>
    </row>
    <row r="2495" spans="107:111" x14ac:dyDescent="0.25">
      <c r="DC2495" s="4"/>
      <c r="DD2495" s="4"/>
      <c r="DE2495" s="4"/>
      <c r="DF2495" s="4"/>
      <c r="DG2495" s="4"/>
    </row>
    <row r="2496" spans="107:111" x14ac:dyDescent="0.25">
      <c r="DC2496" s="4"/>
      <c r="DD2496" s="4"/>
      <c r="DE2496" s="4"/>
      <c r="DF2496" s="4"/>
      <c r="DG2496" s="4"/>
    </row>
    <row r="2497" spans="107:111" x14ac:dyDescent="0.25">
      <c r="DC2497" s="4"/>
      <c r="DD2497" s="30"/>
      <c r="DE2497" s="30"/>
      <c r="DF2497" s="30"/>
      <c r="DG2497" s="30"/>
    </row>
    <row r="2498" spans="107:111" x14ac:dyDescent="0.25">
      <c r="DC2498" s="4"/>
      <c r="DD2498" s="4"/>
      <c r="DE2498" s="4"/>
      <c r="DF2498" s="4"/>
      <c r="DG2498" s="4"/>
    </row>
    <row r="2499" spans="107:111" x14ac:dyDescent="0.25">
      <c r="DC2499" s="4"/>
      <c r="DD2499" s="4"/>
      <c r="DE2499" s="4"/>
      <c r="DF2499" s="4"/>
      <c r="DG2499" s="4"/>
    </row>
    <row r="2500" spans="107:111" x14ac:dyDescent="0.25">
      <c r="DC2500" s="27"/>
      <c r="DD2500" s="83"/>
      <c r="DE2500" s="83"/>
      <c r="DF2500" s="83"/>
      <c r="DG2500" s="83"/>
    </row>
    <row r="2501" spans="107:111" x14ac:dyDescent="0.25">
      <c r="DC2501" s="4"/>
      <c r="DD2501" s="4"/>
      <c r="DE2501" s="4"/>
      <c r="DF2501" s="4"/>
      <c r="DG2501" s="4"/>
    </row>
    <row r="2502" spans="107:111" x14ac:dyDescent="0.25">
      <c r="DC2502" s="4"/>
      <c r="DD2502" s="4"/>
      <c r="DE2502" s="4"/>
      <c r="DF2502" s="4"/>
      <c r="DG2502" s="4"/>
    </row>
    <row r="2503" spans="107:111" x14ac:dyDescent="0.25">
      <c r="DC2503" s="4"/>
      <c r="DD2503" s="4"/>
      <c r="DE2503" s="4"/>
      <c r="DF2503" s="4"/>
      <c r="DG2503" s="4"/>
    </row>
    <row r="2504" spans="107:111" x14ac:dyDescent="0.25">
      <c r="DC2504" s="4"/>
      <c r="DD2504" s="4"/>
      <c r="DE2504" s="4"/>
      <c r="DF2504" s="4"/>
      <c r="DG2504" s="4"/>
    </row>
    <row r="2505" spans="107:111" x14ac:dyDescent="0.25">
      <c r="DC2505" s="4"/>
      <c r="DD2505" s="4"/>
      <c r="DE2505" s="4"/>
      <c r="DF2505" s="4"/>
      <c r="DG2505" s="4"/>
    </row>
    <row r="2506" spans="107:111" x14ac:dyDescent="0.25">
      <c r="DC2506" s="4"/>
      <c r="DD2506" s="4"/>
      <c r="DE2506" s="4"/>
      <c r="DF2506" s="4"/>
      <c r="DG2506" s="4"/>
    </row>
    <row r="2507" spans="107:111" x14ac:dyDescent="0.25">
      <c r="DC2507" s="4"/>
      <c r="DD2507" s="4"/>
      <c r="DE2507" s="4"/>
      <c r="DF2507" s="4"/>
      <c r="DG2507" s="4"/>
    </row>
    <row r="2508" spans="107:111" x14ac:dyDescent="0.25">
      <c r="DC2508" s="4"/>
      <c r="DD2508" s="87"/>
      <c r="DE2508" s="87"/>
      <c r="DF2508" s="87"/>
      <c r="DG2508" s="87"/>
    </row>
    <row r="2509" spans="107:111" x14ac:dyDescent="0.25">
      <c r="DC2509" s="4"/>
      <c r="DD2509" s="4"/>
      <c r="DE2509" s="4"/>
      <c r="DF2509" s="4"/>
      <c r="DG2509" s="4"/>
    </row>
    <row r="2510" spans="107:111" x14ac:dyDescent="0.25">
      <c r="DC2510" s="4"/>
      <c r="DD2510" s="4"/>
      <c r="DE2510" s="4"/>
      <c r="DF2510" s="4"/>
      <c r="DG2510" s="4"/>
    </row>
    <row r="2511" spans="107:111" x14ac:dyDescent="0.25">
      <c r="DC2511" s="4"/>
      <c r="DD2511" s="4"/>
      <c r="DE2511" s="4"/>
      <c r="DF2511" s="4"/>
      <c r="DG2511" s="4"/>
    </row>
    <row r="2512" spans="107:111" x14ac:dyDescent="0.25">
      <c r="DC2512" s="4"/>
      <c r="DD2512" s="4"/>
      <c r="DE2512" s="4"/>
      <c r="DF2512" s="4"/>
      <c r="DG2512" s="4"/>
    </row>
    <row r="2513" spans="107:111" x14ac:dyDescent="0.25">
      <c r="DC2513" s="4"/>
      <c r="DD2513" s="4"/>
      <c r="DE2513" s="4"/>
      <c r="DF2513" s="4"/>
      <c r="DG2513" s="4"/>
    </row>
    <row r="2514" spans="107:111" x14ac:dyDescent="0.25">
      <c r="DC2514" s="4"/>
      <c r="DD2514" s="30"/>
      <c r="DE2514" s="30"/>
      <c r="DF2514" s="30"/>
      <c r="DG2514" s="30"/>
    </row>
    <row r="2515" spans="107:111" x14ac:dyDescent="0.25">
      <c r="DC2515" s="4"/>
      <c r="DD2515" s="4"/>
      <c r="DE2515" s="4"/>
      <c r="DF2515" s="4"/>
      <c r="DG2515" s="4"/>
    </row>
    <row r="2516" spans="107:111" x14ac:dyDescent="0.25">
      <c r="DC2516" s="4"/>
      <c r="DD2516" s="4"/>
      <c r="DE2516" s="4"/>
      <c r="DF2516" s="4"/>
      <c r="DG2516" s="4"/>
    </row>
    <row r="2517" spans="107:111" x14ac:dyDescent="0.25">
      <c r="DC2517" s="4"/>
      <c r="DD2517" s="4"/>
      <c r="DE2517" s="4"/>
      <c r="DF2517" s="4"/>
      <c r="DG2517" s="4"/>
    </row>
    <row r="2518" spans="107:111" x14ac:dyDescent="0.25">
      <c r="DC2518" s="27"/>
      <c r="DD2518" s="83"/>
      <c r="DE2518" s="83"/>
      <c r="DF2518" s="83"/>
      <c r="DG2518" s="83"/>
    </row>
    <row r="2519" spans="107:111" x14ac:dyDescent="0.25">
      <c r="DC2519" s="4"/>
      <c r="DD2519" s="4"/>
      <c r="DE2519" s="4"/>
      <c r="DF2519" s="4"/>
      <c r="DG2519" s="4"/>
    </row>
    <row r="2520" spans="107:111" x14ac:dyDescent="0.25">
      <c r="DC2520" s="4"/>
      <c r="DD2520" s="4"/>
      <c r="DE2520" s="4"/>
      <c r="DF2520" s="4"/>
      <c r="DG2520" s="4"/>
    </row>
    <row r="2521" spans="107:111" x14ac:dyDescent="0.25">
      <c r="DC2521" s="4"/>
      <c r="DD2521" s="4"/>
      <c r="DE2521" s="4"/>
      <c r="DF2521" s="4"/>
      <c r="DG2521" s="4"/>
    </row>
    <row r="2522" spans="107:111" x14ac:dyDescent="0.25">
      <c r="DC2522" s="4"/>
      <c r="DD2522" s="4"/>
      <c r="DE2522" s="4"/>
      <c r="DF2522" s="4"/>
      <c r="DG2522" s="4"/>
    </row>
    <row r="2523" spans="107:111" x14ac:dyDescent="0.25">
      <c r="DC2523" s="4"/>
      <c r="DD2523" s="4"/>
      <c r="DE2523" s="4"/>
      <c r="DF2523" s="4"/>
      <c r="DG2523" s="4"/>
    </row>
    <row r="2524" spans="107:111" x14ac:dyDescent="0.25">
      <c r="DC2524" s="4"/>
      <c r="DD2524" s="4"/>
      <c r="DE2524" s="4"/>
      <c r="DF2524" s="4"/>
      <c r="DG2524" s="4"/>
    </row>
    <row r="2525" spans="107:111" x14ac:dyDescent="0.25">
      <c r="DC2525" s="4"/>
      <c r="DD2525" s="4"/>
      <c r="DE2525" s="4"/>
      <c r="DF2525" s="4"/>
      <c r="DG2525" s="4"/>
    </row>
    <row r="2526" spans="107:111" x14ac:dyDescent="0.25">
      <c r="DC2526" s="4"/>
      <c r="DD2526" s="87"/>
      <c r="DE2526" s="87"/>
      <c r="DF2526" s="87"/>
      <c r="DG2526" s="87"/>
    </row>
    <row r="2527" spans="107:111" x14ac:dyDescent="0.25">
      <c r="DC2527" s="4"/>
      <c r="DD2527" s="4"/>
      <c r="DE2527" s="4"/>
      <c r="DF2527" s="4"/>
      <c r="DG2527" s="4"/>
    </row>
    <row r="2528" spans="107:111" x14ac:dyDescent="0.25">
      <c r="DC2528" s="4"/>
      <c r="DD2528" s="4"/>
      <c r="DE2528" s="4"/>
      <c r="DF2528" s="4"/>
      <c r="DG2528" s="4"/>
    </row>
    <row r="2529" spans="107:111" x14ac:dyDescent="0.25">
      <c r="DC2529" s="4"/>
      <c r="DD2529" s="4"/>
      <c r="DE2529" s="4"/>
      <c r="DF2529" s="4"/>
      <c r="DG2529" s="4"/>
    </row>
    <row r="2530" spans="107:111" x14ac:dyDescent="0.25">
      <c r="DC2530" s="4"/>
      <c r="DD2530" s="4"/>
      <c r="DE2530" s="4"/>
      <c r="DF2530" s="4"/>
      <c r="DG2530" s="4"/>
    </row>
    <row r="2531" spans="107:111" x14ac:dyDescent="0.25">
      <c r="DC2531" s="4"/>
      <c r="DD2531" s="4"/>
      <c r="DE2531" s="4"/>
      <c r="DF2531" s="4"/>
      <c r="DG2531" s="4"/>
    </row>
    <row r="2532" spans="107:111" x14ac:dyDescent="0.25">
      <c r="DC2532" s="4"/>
      <c r="DD2532" s="4"/>
      <c r="DE2532" s="4"/>
      <c r="DF2532" s="4"/>
      <c r="DG2532" s="4"/>
    </row>
    <row r="2533" spans="107:111" x14ac:dyDescent="0.25">
      <c r="DC2533" s="4"/>
      <c r="DD2533" s="30"/>
      <c r="DE2533" s="30"/>
      <c r="DF2533" s="30"/>
      <c r="DG2533" s="30"/>
    </row>
    <row r="2534" spans="107:111" x14ac:dyDescent="0.25">
      <c r="DC2534" s="4"/>
      <c r="DD2534" s="4"/>
      <c r="DE2534" s="4"/>
      <c r="DF2534" s="4"/>
      <c r="DG2534" s="4"/>
    </row>
    <row r="2535" spans="107:111" x14ac:dyDescent="0.25">
      <c r="DC2535" s="4"/>
      <c r="DD2535" s="4"/>
      <c r="DE2535" s="4"/>
      <c r="DF2535" s="4"/>
      <c r="DG2535" s="4"/>
    </row>
    <row r="2536" spans="107:111" x14ac:dyDescent="0.25">
      <c r="DC2536" s="4"/>
      <c r="DD2536" s="4"/>
      <c r="DE2536" s="4"/>
      <c r="DF2536" s="4"/>
      <c r="DG2536" s="4"/>
    </row>
    <row r="2537" spans="107:111" x14ac:dyDescent="0.25">
      <c r="DC2537" s="4"/>
      <c r="DD2537" s="4"/>
      <c r="DE2537" s="4"/>
      <c r="DF2537" s="4"/>
      <c r="DG2537" s="4"/>
    </row>
    <row r="2538" spans="107:111" x14ac:dyDescent="0.25">
      <c r="DC2538" s="27"/>
      <c r="DD2538" s="83"/>
      <c r="DE2538" s="83"/>
      <c r="DF2538" s="83"/>
      <c r="DG2538" s="83"/>
    </row>
    <row r="2539" spans="107:111" x14ac:dyDescent="0.25">
      <c r="DC2539" s="4"/>
      <c r="DD2539" s="4"/>
      <c r="DE2539" s="4"/>
      <c r="DF2539" s="4"/>
      <c r="DG2539" s="4"/>
    </row>
    <row r="2540" spans="107:111" x14ac:dyDescent="0.25">
      <c r="DC2540" s="4"/>
      <c r="DD2540" s="4"/>
      <c r="DE2540" s="4"/>
      <c r="DF2540" s="4"/>
      <c r="DG2540" s="4"/>
    </row>
    <row r="2541" spans="107:111" x14ac:dyDescent="0.25">
      <c r="DC2541" s="4"/>
      <c r="DD2541" s="4"/>
      <c r="DE2541" s="4"/>
      <c r="DF2541" s="4"/>
      <c r="DG2541" s="4"/>
    </row>
    <row r="2542" spans="107:111" x14ac:dyDescent="0.25">
      <c r="DC2542" s="4"/>
      <c r="DD2542" s="4"/>
      <c r="DE2542" s="4"/>
      <c r="DF2542" s="4"/>
      <c r="DG2542" s="4"/>
    </row>
    <row r="2543" spans="107:111" x14ac:dyDescent="0.25">
      <c r="DC2543" s="4"/>
      <c r="DD2543" s="4"/>
      <c r="DE2543" s="4"/>
      <c r="DF2543" s="4"/>
      <c r="DG2543" s="4"/>
    </row>
    <row r="2544" spans="107:111" x14ac:dyDescent="0.25">
      <c r="DC2544" s="4"/>
      <c r="DD2544" s="4"/>
      <c r="DE2544" s="4"/>
      <c r="DF2544" s="4"/>
      <c r="DG2544" s="4"/>
    </row>
    <row r="2545" spans="107:111" x14ac:dyDescent="0.25">
      <c r="DC2545" s="4"/>
      <c r="DD2545" s="4"/>
      <c r="DE2545" s="4"/>
      <c r="DF2545" s="4"/>
      <c r="DG2545" s="4"/>
    </row>
    <row r="2546" spans="107:111" x14ac:dyDescent="0.25">
      <c r="DC2546" s="4"/>
      <c r="DD2546" s="87"/>
      <c r="DE2546" s="87"/>
      <c r="DF2546" s="87"/>
      <c r="DG2546" s="87"/>
    </row>
    <row r="2547" spans="107:111" x14ac:dyDescent="0.25">
      <c r="DC2547" s="4"/>
      <c r="DD2547" s="4"/>
      <c r="DE2547" s="4"/>
      <c r="DF2547" s="4"/>
      <c r="DG2547" s="4"/>
    </row>
    <row r="2548" spans="107:111" x14ac:dyDescent="0.25">
      <c r="DC2548" s="4"/>
      <c r="DD2548" s="4"/>
      <c r="DE2548" s="4"/>
      <c r="DF2548" s="4"/>
      <c r="DG2548" s="4"/>
    </row>
    <row r="2549" spans="107:111" x14ac:dyDescent="0.25">
      <c r="DC2549" s="4"/>
      <c r="DD2549" s="4"/>
      <c r="DE2549" s="4"/>
      <c r="DF2549" s="4"/>
      <c r="DG2549" s="4"/>
    </row>
    <row r="2550" spans="107:111" x14ac:dyDescent="0.25">
      <c r="DC2550" s="4"/>
      <c r="DD2550" s="4"/>
      <c r="DE2550" s="4"/>
      <c r="DF2550" s="4"/>
      <c r="DG2550" s="4"/>
    </row>
    <row r="2551" spans="107:111" x14ac:dyDescent="0.25">
      <c r="DC2551" s="4"/>
      <c r="DD2551" s="4"/>
      <c r="DE2551" s="4"/>
      <c r="DF2551" s="4"/>
      <c r="DG2551" s="4"/>
    </row>
    <row r="2552" spans="107:111" x14ac:dyDescent="0.25">
      <c r="DC2552" s="4"/>
      <c r="DD2552" s="30"/>
      <c r="DE2552" s="30"/>
      <c r="DF2552" s="30"/>
      <c r="DG2552" s="30"/>
    </row>
    <row r="2553" spans="107:111" x14ac:dyDescent="0.25">
      <c r="DC2553" s="4"/>
      <c r="DD2553" s="4"/>
      <c r="DE2553" s="4"/>
      <c r="DF2553" s="4"/>
      <c r="DG2553" s="4"/>
    </row>
    <row r="2554" spans="107:111" x14ac:dyDescent="0.25">
      <c r="DC2554" s="4"/>
      <c r="DD2554" s="4"/>
      <c r="DE2554" s="4"/>
      <c r="DF2554" s="4"/>
      <c r="DG2554" s="4"/>
    </row>
    <row r="2555" spans="107:111" x14ac:dyDescent="0.25">
      <c r="DC2555" s="4"/>
      <c r="DD2555" s="4"/>
      <c r="DE2555" s="4"/>
      <c r="DF2555" s="4"/>
      <c r="DG2555" s="4"/>
    </row>
    <row r="2556" spans="107:111" x14ac:dyDescent="0.25">
      <c r="DC2556" s="27"/>
      <c r="DD2556" s="83"/>
      <c r="DE2556" s="83"/>
      <c r="DF2556" s="83"/>
      <c r="DG2556" s="83"/>
    </row>
    <row r="2557" spans="107:111" x14ac:dyDescent="0.25">
      <c r="DC2557" s="4"/>
      <c r="DD2557" s="4"/>
      <c r="DE2557" s="4"/>
      <c r="DF2557" s="4"/>
      <c r="DG2557" s="4"/>
    </row>
    <row r="2558" spans="107:111" x14ac:dyDescent="0.25">
      <c r="DC2558" s="4"/>
      <c r="DD2558" s="4"/>
      <c r="DE2558" s="4"/>
      <c r="DF2558" s="4"/>
      <c r="DG2558" s="4"/>
    </row>
    <row r="2559" spans="107:111" x14ac:dyDescent="0.25">
      <c r="DC2559" s="4"/>
      <c r="DD2559" s="4"/>
      <c r="DE2559" s="4"/>
      <c r="DF2559" s="4"/>
      <c r="DG2559" s="4"/>
    </row>
    <row r="2560" spans="107:111" x14ac:dyDescent="0.25">
      <c r="DC2560" s="4"/>
      <c r="DD2560" s="4"/>
      <c r="DE2560" s="4"/>
      <c r="DF2560" s="4"/>
      <c r="DG2560" s="4"/>
    </row>
    <row r="2561" spans="107:111" x14ac:dyDescent="0.25">
      <c r="DC2561" s="4"/>
      <c r="DD2561" s="4"/>
      <c r="DE2561" s="4"/>
      <c r="DF2561" s="4"/>
      <c r="DG2561" s="4"/>
    </row>
    <row r="2562" spans="107:111" x14ac:dyDescent="0.25">
      <c r="DC2562" s="4"/>
      <c r="DD2562" s="4"/>
      <c r="DE2562" s="4"/>
      <c r="DF2562" s="4"/>
      <c r="DG2562" s="4"/>
    </row>
    <row r="2563" spans="107:111" x14ac:dyDescent="0.25">
      <c r="DC2563" s="4"/>
      <c r="DD2563" s="4"/>
      <c r="DE2563" s="4"/>
      <c r="DF2563" s="4"/>
      <c r="DG2563" s="4"/>
    </row>
    <row r="2564" spans="107:111" x14ac:dyDescent="0.25">
      <c r="DC2564" s="4"/>
      <c r="DD2564" s="87"/>
      <c r="DE2564" s="87"/>
      <c r="DF2564" s="87"/>
      <c r="DG2564" s="87"/>
    </row>
    <row r="2565" spans="107:111" x14ac:dyDescent="0.25">
      <c r="DC2565" s="4"/>
      <c r="DD2565" s="4"/>
      <c r="DE2565" s="4"/>
      <c r="DF2565" s="4"/>
      <c r="DG2565" s="4"/>
    </row>
    <row r="2566" spans="107:111" x14ac:dyDescent="0.25">
      <c r="DC2566" s="4"/>
      <c r="DD2566" s="4"/>
      <c r="DE2566" s="4"/>
      <c r="DF2566" s="4"/>
      <c r="DG2566" s="4"/>
    </row>
    <row r="2567" spans="107:111" x14ac:dyDescent="0.25">
      <c r="DC2567" s="4"/>
      <c r="DD2567" s="4"/>
      <c r="DE2567" s="4"/>
      <c r="DF2567" s="4"/>
      <c r="DG2567" s="4"/>
    </row>
    <row r="2568" spans="107:111" x14ac:dyDescent="0.25">
      <c r="DC2568" s="4"/>
      <c r="DD2568" s="4"/>
      <c r="DE2568" s="4"/>
      <c r="DF2568" s="4"/>
      <c r="DG2568" s="4"/>
    </row>
    <row r="2569" spans="107:111" x14ac:dyDescent="0.25">
      <c r="DC2569" s="4"/>
      <c r="DD2569" s="4"/>
      <c r="DE2569" s="4"/>
      <c r="DF2569" s="4"/>
      <c r="DG2569" s="4"/>
    </row>
    <row r="2570" spans="107:111" x14ac:dyDescent="0.25">
      <c r="DC2570" s="4"/>
      <c r="DD2570" s="4"/>
      <c r="DE2570" s="4"/>
      <c r="DF2570" s="4"/>
      <c r="DG2570" s="4"/>
    </row>
    <row r="2571" spans="107:111" x14ac:dyDescent="0.25">
      <c r="DC2571" s="4"/>
      <c r="DD2571" s="30"/>
      <c r="DE2571" s="30"/>
      <c r="DF2571" s="30"/>
      <c r="DG2571" s="30"/>
    </row>
    <row r="2572" spans="107:111" x14ac:dyDescent="0.25">
      <c r="DC2572" s="4"/>
      <c r="DD2572" s="4"/>
      <c r="DE2572" s="4"/>
      <c r="DF2572" s="4"/>
      <c r="DG2572" s="4"/>
    </row>
    <row r="2573" spans="107:111" x14ac:dyDescent="0.25">
      <c r="DC2573" s="4"/>
      <c r="DD2573" s="4"/>
      <c r="DE2573" s="4"/>
      <c r="DF2573" s="4"/>
      <c r="DG2573" s="4"/>
    </row>
    <row r="2574" spans="107:111" x14ac:dyDescent="0.25">
      <c r="DC2574" s="4"/>
      <c r="DD2574" s="4"/>
      <c r="DE2574" s="4"/>
      <c r="DF2574" s="4"/>
      <c r="DG2574" s="4"/>
    </row>
    <row r="2575" spans="107:111" x14ac:dyDescent="0.25">
      <c r="DC2575" s="4"/>
      <c r="DD2575" s="4"/>
      <c r="DE2575" s="4"/>
      <c r="DF2575" s="4"/>
      <c r="DG2575" s="4"/>
    </row>
    <row r="2576" spans="107:111" x14ac:dyDescent="0.25">
      <c r="DC2576" s="27"/>
      <c r="DD2576" s="83"/>
      <c r="DE2576" s="83"/>
      <c r="DF2576" s="83"/>
      <c r="DG2576" s="83"/>
    </row>
    <row r="2577" spans="107:111" x14ac:dyDescent="0.25">
      <c r="DC2577" s="4"/>
      <c r="DD2577" s="4"/>
      <c r="DE2577" s="4"/>
      <c r="DF2577" s="4"/>
      <c r="DG2577" s="4"/>
    </row>
    <row r="2578" spans="107:111" x14ac:dyDescent="0.25">
      <c r="DC2578" s="4"/>
      <c r="DD2578" s="4"/>
      <c r="DE2578" s="4"/>
      <c r="DF2578" s="4"/>
      <c r="DG2578" s="4"/>
    </row>
    <row r="2579" spans="107:111" x14ac:dyDescent="0.25">
      <c r="DC2579" s="4"/>
      <c r="DD2579" s="4"/>
      <c r="DE2579" s="4"/>
      <c r="DF2579" s="4"/>
      <c r="DG2579" s="4"/>
    </row>
    <row r="2580" spans="107:111" x14ac:dyDescent="0.25">
      <c r="DC2580" s="4"/>
      <c r="DD2580" s="4"/>
      <c r="DE2580" s="4"/>
      <c r="DF2580" s="4"/>
      <c r="DG2580" s="4"/>
    </row>
    <row r="2581" spans="107:111" x14ac:dyDescent="0.25">
      <c r="DC2581" s="4"/>
      <c r="DD2581" s="4"/>
      <c r="DE2581" s="4"/>
      <c r="DF2581" s="4"/>
      <c r="DG2581" s="4"/>
    </row>
    <row r="2582" spans="107:111" x14ac:dyDescent="0.25">
      <c r="DC2582" s="4"/>
      <c r="DD2582" s="4"/>
      <c r="DE2582" s="4"/>
      <c r="DF2582" s="4"/>
      <c r="DG2582" s="4"/>
    </row>
    <row r="2583" spans="107:111" x14ac:dyDescent="0.25">
      <c r="DC2583" s="4"/>
      <c r="DD2583" s="4"/>
      <c r="DE2583" s="4"/>
      <c r="DF2583" s="4"/>
      <c r="DG2583" s="4"/>
    </row>
    <row r="2584" spans="107:111" x14ac:dyDescent="0.25">
      <c r="DC2584" s="4"/>
      <c r="DD2584" s="87"/>
      <c r="DE2584" s="87"/>
      <c r="DF2584" s="87"/>
      <c r="DG2584" s="87"/>
    </row>
    <row r="2585" spans="107:111" x14ac:dyDescent="0.25">
      <c r="DC2585" s="4"/>
      <c r="DD2585" s="4"/>
      <c r="DE2585" s="4"/>
      <c r="DF2585" s="4"/>
      <c r="DG2585" s="4"/>
    </row>
    <row r="2586" spans="107:111" x14ac:dyDescent="0.25">
      <c r="DC2586" s="4"/>
      <c r="DD2586" s="4"/>
      <c r="DE2586" s="4"/>
      <c r="DF2586" s="4"/>
      <c r="DG2586" s="4"/>
    </row>
    <row r="2587" spans="107:111" x14ac:dyDescent="0.25">
      <c r="DC2587" s="4"/>
      <c r="DD2587" s="4"/>
      <c r="DE2587" s="4"/>
      <c r="DF2587" s="4"/>
      <c r="DG2587" s="4"/>
    </row>
    <row r="2588" spans="107:111" x14ac:dyDescent="0.25">
      <c r="DC2588" s="4"/>
      <c r="DD2588" s="4"/>
      <c r="DE2588" s="4"/>
      <c r="DF2588" s="4"/>
      <c r="DG2588" s="4"/>
    </row>
    <row r="2589" spans="107:111" x14ac:dyDescent="0.25">
      <c r="DC2589" s="4"/>
      <c r="DD2589" s="4"/>
      <c r="DE2589" s="4"/>
      <c r="DF2589" s="4"/>
      <c r="DG2589" s="4"/>
    </row>
    <row r="2590" spans="107:111" x14ac:dyDescent="0.25">
      <c r="DC2590" s="4"/>
      <c r="DD2590" s="4"/>
      <c r="DE2590" s="4"/>
      <c r="DF2590" s="4"/>
      <c r="DG2590" s="4"/>
    </row>
    <row r="2591" spans="107:111" x14ac:dyDescent="0.25">
      <c r="DC2591" s="4"/>
      <c r="DD2591" s="88"/>
      <c r="DE2591" s="88"/>
      <c r="DF2591" s="88"/>
      <c r="DG2591" s="88"/>
    </row>
    <row r="2592" spans="107:111" x14ac:dyDescent="0.25">
      <c r="DC2592" s="4"/>
      <c r="DD2592" s="4"/>
      <c r="DE2592" s="4"/>
      <c r="DF2592" s="4"/>
      <c r="DG2592" s="4"/>
    </row>
    <row r="2593" spans="107:111" x14ac:dyDescent="0.25">
      <c r="DC2593" s="4"/>
      <c r="DD2593" s="4"/>
      <c r="DE2593" s="4"/>
      <c r="DF2593" s="4"/>
      <c r="DG2593" s="4"/>
    </row>
    <row r="2594" spans="107:111" x14ac:dyDescent="0.25">
      <c r="DC2594" s="4"/>
      <c r="DD2594" s="4"/>
      <c r="DE2594" s="4"/>
      <c r="DF2594" s="4"/>
      <c r="DG2594" s="4"/>
    </row>
    <row r="2595" spans="107:111" x14ac:dyDescent="0.25">
      <c r="DC2595" s="4"/>
      <c r="DD2595" s="4"/>
      <c r="DE2595" s="4"/>
      <c r="DF2595" s="4"/>
      <c r="DG2595" s="4"/>
    </row>
    <row r="2596" spans="107:111" x14ac:dyDescent="0.25">
      <c r="DC2596" s="27"/>
      <c r="DD2596" s="83"/>
      <c r="DE2596" s="83"/>
      <c r="DF2596" s="83"/>
      <c r="DG2596" s="83"/>
    </row>
    <row r="2597" spans="107:111" x14ac:dyDescent="0.25">
      <c r="DC2597" s="4"/>
      <c r="DD2597" s="4"/>
      <c r="DE2597" s="4"/>
      <c r="DF2597" s="4"/>
      <c r="DG2597" s="4"/>
    </row>
    <row r="2598" spans="107:111" x14ac:dyDescent="0.25">
      <c r="DC2598" s="4"/>
      <c r="DD2598" s="4"/>
      <c r="DE2598" s="4"/>
      <c r="DF2598" s="4"/>
      <c r="DG2598" s="4"/>
    </row>
    <row r="2599" spans="107:111" x14ac:dyDescent="0.25">
      <c r="DC2599" s="4"/>
      <c r="DD2599" s="4"/>
      <c r="DE2599" s="4"/>
      <c r="DF2599" s="4"/>
      <c r="DG2599" s="4"/>
    </row>
    <row r="2600" spans="107:111" x14ac:dyDescent="0.25">
      <c r="DC2600" s="4"/>
      <c r="DD2600" s="4"/>
      <c r="DE2600" s="4"/>
      <c r="DF2600" s="4"/>
      <c r="DG2600" s="4"/>
    </row>
    <row r="2601" spans="107:111" x14ac:dyDescent="0.25">
      <c r="DC2601" s="4"/>
      <c r="DD2601" s="4"/>
      <c r="DE2601" s="4"/>
      <c r="DF2601" s="4"/>
      <c r="DG2601" s="4"/>
    </row>
    <row r="2602" spans="107:111" x14ac:dyDescent="0.25">
      <c r="DC2602" s="4"/>
      <c r="DD2602" s="4"/>
      <c r="DE2602" s="4"/>
      <c r="DF2602" s="4"/>
      <c r="DG2602" s="4"/>
    </row>
    <row r="2603" spans="107:111" x14ac:dyDescent="0.25">
      <c r="DC2603" s="4"/>
      <c r="DD2603" s="4"/>
      <c r="DE2603" s="4"/>
      <c r="DF2603" s="4"/>
      <c r="DG2603" s="4"/>
    </row>
    <row r="2604" spans="107:111" x14ac:dyDescent="0.25">
      <c r="DC2604" s="4"/>
      <c r="DD2604" s="87"/>
      <c r="DE2604" s="87"/>
      <c r="DF2604" s="87"/>
      <c r="DG2604" s="87"/>
    </row>
    <row r="2605" spans="107:111" x14ac:dyDescent="0.25">
      <c r="DC2605" s="4"/>
      <c r="DD2605" s="4"/>
      <c r="DE2605" s="4"/>
      <c r="DF2605" s="4"/>
      <c r="DG2605" s="4"/>
    </row>
    <row r="2606" spans="107:111" x14ac:dyDescent="0.25">
      <c r="DC2606" s="4"/>
      <c r="DD2606" s="4"/>
      <c r="DE2606" s="4"/>
      <c r="DF2606" s="4"/>
      <c r="DG2606" s="4"/>
    </row>
    <row r="2607" spans="107:111" x14ac:dyDescent="0.25">
      <c r="DC2607" s="4"/>
      <c r="DD2607" s="4"/>
      <c r="DE2607" s="4"/>
      <c r="DF2607" s="4"/>
      <c r="DG2607" s="4"/>
    </row>
    <row r="2608" spans="107:111" x14ac:dyDescent="0.25">
      <c r="DC2608" s="4"/>
      <c r="DD2608" s="4"/>
      <c r="DE2608" s="4"/>
      <c r="DF2608" s="4"/>
      <c r="DG2608" s="4"/>
    </row>
    <row r="2609" spans="107:111" x14ac:dyDescent="0.25">
      <c r="DC2609" s="4"/>
      <c r="DD2609" s="4"/>
      <c r="DE2609" s="4"/>
      <c r="DF2609" s="4"/>
      <c r="DG2609" s="4"/>
    </row>
    <row r="2610" spans="107:111" x14ac:dyDescent="0.25">
      <c r="DC2610" s="4"/>
      <c r="DD2610" s="4"/>
      <c r="DE2610" s="4"/>
      <c r="DF2610" s="4"/>
      <c r="DG2610" s="4"/>
    </row>
    <row r="2611" spans="107:111" x14ac:dyDescent="0.25">
      <c r="DC2611" s="4"/>
      <c r="DD2611" s="4"/>
      <c r="DE2611" s="4"/>
      <c r="DF2611" s="4"/>
      <c r="DG2611" s="4"/>
    </row>
    <row r="2612" spans="107:111" x14ac:dyDescent="0.25">
      <c r="DC2612" s="4"/>
      <c r="DD2612" s="88"/>
      <c r="DE2612" s="88"/>
      <c r="DF2612" s="88"/>
      <c r="DG2612" s="88"/>
    </row>
    <row r="2613" spans="107:111" x14ac:dyDescent="0.25">
      <c r="DC2613" s="4"/>
      <c r="DD2613" s="4"/>
      <c r="DE2613" s="4"/>
      <c r="DF2613" s="4"/>
      <c r="DG2613" s="4"/>
    </row>
    <row r="2614" spans="107:111" x14ac:dyDescent="0.25">
      <c r="DC2614" s="4"/>
      <c r="DD2614" s="4"/>
      <c r="DE2614" s="4"/>
      <c r="DF2614" s="4"/>
      <c r="DG2614" s="4"/>
    </row>
    <row r="2615" spans="107:111" x14ac:dyDescent="0.25">
      <c r="DC2615" s="4"/>
      <c r="DD2615" s="4"/>
      <c r="DE2615" s="4"/>
      <c r="DF2615" s="4"/>
      <c r="DG2615" s="4"/>
    </row>
    <row r="2616" spans="107:111" x14ac:dyDescent="0.25">
      <c r="DC2616" s="4"/>
      <c r="DD2616" s="4"/>
      <c r="DE2616" s="4"/>
      <c r="DF2616" s="4"/>
      <c r="DG2616" s="4"/>
    </row>
    <row r="2617" spans="107:111" x14ac:dyDescent="0.25">
      <c r="DC2617" s="4"/>
      <c r="DD2617" s="4"/>
      <c r="DE2617" s="4"/>
      <c r="DF2617" s="4"/>
      <c r="DG2617" s="4"/>
    </row>
    <row r="2618" spans="107:111" x14ac:dyDescent="0.25">
      <c r="DC2618" s="27"/>
      <c r="DD2618" s="83"/>
      <c r="DE2618" s="83"/>
      <c r="DF2618" s="83"/>
      <c r="DG2618" s="83"/>
    </row>
    <row r="2619" spans="107:111" x14ac:dyDescent="0.25">
      <c r="DC2619" s="4"/>
      <c r="DD2619" s="4"/>
      <c r="DE2619" s="4"/>
      <c r="DF2619" s="4"/>
      <c r="DG2619" s="4"/>
    </row>
    <row r="2620" spans="107:111" x14ac:dyDescent="0.25">
      <c r="DC2620" s="4"/>
      <c r="DD2620" s="4"/>
      <c r="DE2620" s="4"/>
      <c r="DF2620" s="4"/>
      <c r="DG2620" s="4"/>
    </row>
    <row r="2621" spans="107:111" x14ac:dyDescent="0.25">
      <c r="DC2621" s="4"/>
      <c r="DD2621" s="4"/>
      <c r="DE2621" s="4"/>
      <c r="DF2621" s="4"/>
      <c r="DG2621" s="4"/>
    </row>
    <row r="2622" spans="107:111" x14ac:dyDescent="0.25">
      <c r="DC2622" s="4"/>
      <c r="DD2622" s="4"/>
      <c r="DE2622" s="4"/>
      <c r="DF2622" s="4"/>
      <c r="DG2622" s="4"/>
    </row>
    <row r="2623" spans="107:111" x14ac:dyDescent="0.25">
      <c r="DC2623" s="4"/>
      <c r="DD2623" s="4"/>
      <c r="DE2623" s="4"/>
      <c r="DF2623" s="4"/>
      <c r="DG2623" s="4"/>
    </row>
    <row r="2624" spans="107:111" x14ac:dyDescent="0.25">
      <c r="DC2624" s="4"/>
      <c r="DD2624" s="4"/>
      <c r="DE2624" s="4"/>
      <c r="DF2624" s="4"/>
      <c r="DG2624" s="4"/>
    </row>
    <row r="2625" spans="107:111" x14ac:dyDescent="0.25">
      <c r="DC2625" s="4"/>
      <c r="DD2625" s="4"/>
      <c r="DE2625" s="4"/>
      <c r="DF2625" s="4"/>
      <c r="DG2625" s="4"/>
    </row>
    <row r="2626" spans="107:111" x14ac:dyDescent="0.25">
      <c r="DC2626" s="4"/>
      <c r="DD2626" s="87"/>
      <c r="DE2626" s="87"/>
      <c r="DF2626" s="87"/>
      <c r="DG2626" s="87"/>
    </row>
    <row r="2627" spans="107:111" x14ac:dyDescent="0.25">
      <c r="DC2627" s="4"/>
      <c r="DD2627" s="4"/>
      <c r="DE2627" s="4"/>
      <c r="DF2627" s="4"/>
      <c r="DG2627" s="4"/>
    </row>
    <row r="2628" spans="107:111" x14ac:dyDescent="0.25">
      <c r="DC2628" s="4"/>
      <c r="DD2628" s="4"/>
      <c r="DE2628" s="4"/>
      <c r="DF2628" s="4"/>
      <c r="DG2628" s="4"/>
    </row>
    <row r="2629" spans="107:111" x14ac:dyDescent="0.25">
      <c r="DC2629" s="4"/>
      <c r="DD2629" s="4"/>
      <c r="DE2629" s="4"/>
      <c r="DF2629" s="4"/>
      <c r="DG2629" s="4"/>
    </row>
    <row r="2630" spans="107:111" x14ac:dyDescent="0.25">
      <c r="DC2630" s="4"/>
      <c r="DD2630" s="4"/>
      <c r="DE2630" s="4"/>
      <c r="DF2630" s="4"/>
      <c r="DG2630" s="4"/>
    </row>
    <row r="2631" spans="107:111" x14ac:dyDescent="0.25">
      <c r="DC2631" s="4"/>
      <c r="DD2631" s="4"/>
      <c r="DE2631" s="4"/>
      <c r="DF2631" s="4"/>
      <c r="DG2631" s="4"/>
    </row>
    <row r="2632" spans="107:111" x14ac:dyDescent="0.25">
      <c r="DC2632" s="4"/>
      <c r="DD2632" s="4"/>
      <c r="DE2632" s="4"/>
      <c r="DF2632" s="4"/>
      <c r="DG2632" s="4"/>
    </row>
    <row r="2633" spans="107:111" x14ac:dyDescent="0.25">
      <c r="DC2633" s="4"/>
      <c r="DD2633" s="4"/>
      <c r="DE2633" s="4"/>
      <c r="DF2633" s="4"/>
      <c r="DG2633" s="4"/>
    </row>
    <row r="2634" spans="107:111" x14ac:dyDescent="0.25">
      <c r="DC2634" s="4"/>
      <c r="DD2634" s="88"/>
      <c r="DE2634" s="88"/>
      <c r="DF2634" s="88"/>
      <c r="DG2634" s="88"/>
    </row>
    <row r="2635" spans="107:111" x14ac:dyDescent="0.25">
      <c r="DC2635" s="4"/>
      <c r="DD2635" s="4"/>
      <c r="DE2635" s="4"/>
      <c r="DF2635" s="4"/>
      <c r="DG2635" s="4"/>
    </row>
    <row r="2636" spans="107:111" x14ac:dyDescent="0.25">
      <c r="DC2636" s="4"/>
      <c r="DD2636" s="4"/>
      <c r="DE2636" s="4"/>
      <c r="DF2636" s="4"/>
      <c r="DG2636" s="4"/>
    </row>
    <row r="2637" spans="107:111" x14ac:dyDescent="0.25">
      <c r="DC2637" s="4"/>
      <c r="DD2637" s="4"/>
      <c r="DE2637" s="4"/>
      <c r="DF2637" s="4"/>
      <c r="DG2637" s="4"/>
    </row>
    <row r="2638" spans="107:111" x14ac:dyDescent="0.25">
      <c r="DC2638" s="4"/>
      <c r="DD2638" s="4"/>
      <c r="DE2638" s="4"/>
      <c r="DF2638" s="4"/>
      <c r="DG2638" s="4"/>
    </row>
    <row r="2639" spans="107:111" x14ac:dyDescent="0.25">
      <c r="DC2639" s="4"/>
      <c r="DD2639" s="4"/>
      <c r="DE2639" s="4"/>
      <c r="DF2639" s="4"/>
      <c r="DG2639" s="4"/>
    </row>
    <row r="2640" spans="107:111" x14ac:dyDescent="0.25">
      <c r="DC2640" s="27"/>
      <c r="DD2640" s="83"/>
      <c r="DE2640" s="83"/>
      <c r="DF2640" s="83"/>
      <c r="DG2640" s="83"/>
    </row>
    <row r="2641" spans="107:111" x14ac:dyDescent="0.25">
      <c r="DC2641" s="4"/>
      <c r="DD2641" s="4"/>
      <c r="DE2641" s="4"/>
      <c r="DF2641" s="4"/>
      <c r="DG2641" s="4"/>
    </row>
    <row r="2642" spans="107:111" x14ac:dyDescent="0.25">
      <c r="DC2642" s="4"/>
      <c r="DD2642" s="4"/>
      <c r="DE2642" s="4"/>
      <c r="DF2642" s="4"/>
      <c r="DG2642" s="4"/>
    </row>
    <row r="2643" spans="107:111" x14ac:dyDescent="0.25">
      <c r="DC2643" s="4"/>
      <c r="DD2643" s="4"/>
      <c r="DE2643" s="4"/>
      <c r="DF2643" s="4"/>
      <c r="DG2643" s="4"/>
    </row>
    <row r="2644" spans="107:111" x14ac:dyDescent="0.25">
      <c r="DC2644" s="4"/>
      <c r="DD2644" s="4"/>
      <c r="DE2644" s="4"/>
      <c r="DF2644" s="4"/>
      <c r="DG2644" s="4"/>
    </row>
    <row r="2645" spans="107:111" x14ac:dyDescent="0.25">
      <c r="DC2645" s="4"/>
      <c r="DD2645" s="4"/>
      <c r="DE2645" s="4"/>
      <c r="DF2645" s="4"/>
      <c r="DG2645" s="4"/>
    </row>
    <row r="2646" spans="107:111" x14ac:dyDescent="0.25">
      <c r="DC2646" s="4"/>
      <c r="DD2646" s="4"/>
      <c r="DE2646" s="4"/>
      <c r="DF2646" s="4"/>
      <c r="DG2646" s="4"/>
    </row>
    <row r="2647" spans="107:111" x14ac:dyDescent="0.25">
      <c r="DC2647" s="4"/>
      <c r="DD2647" s="4"/>
      <c r="DE2647" s="4"/>
      <c r="DF2647" s="4"/>
      <c r="DG2647" s="4"/>
    </row>
    <row r="2648" spans="107:111" x14ac:dyDescent="0.25">
      <c r="DC2648" s="4"/>
      <c r="DD2648" s="87"/>
      <c r="DE2648" s="87"/>
      <c r="DF2648" s="87"/>
      <c r="DG2648" s="87"/>
    </row>
    <row r="2649" spans="107:111" x14ac:dyDescent="0.25">
      <c r="DC2649" s="4"/>
      <c r="DD2649" s="4"/>
      <c r="DE2649" s="4"/>
      <c r="DF2649" s="4"/>
      <c r="DG2649" s="4"/>
    </row>
    <row r="2650" spans="107:111" x14ac:dyDescent="0.25">
      <c r="DC2650" s="4"/>
      <c r="DD2650" s="4"/>
      <c r="DE2650" s="4"/>
      <c r="DF2650" s="4"/>
      <c r="DG2650" s="4"/>
    </row>
    <row r="2651" spans="107:111" x14ac:dyDescent="0.25">
      <c r="DC2651" s="4"/>
      <c r="DD2651" s="4"/>
      <c r="DE2651" s="4"/>
      <c r="DF2651" s="4"/>
      <c r="DG2651" s="4"/>
    </row>
    <row r="2652" spans="107:111" x14ac:dyDescent="0.25">
      <c r="DC2652" s="4"/>
      <c r="DD2652" s="4"/>
      <c r="DE2652" s="4"/>
      <c r="DF2652" s="4"/>
      <c r="DG2652" s="4"/>
    </row>
    <row r="2653" spans="107:111" x14ac:dyDescent="0.25">
      <c r="DC2653" s="4"/>
      <c r="DD2653" s="4"/>
      <c r="DE2653" s="4"/>
      <c r="DF2653" s="4"/>
      <c r="DG2653" s="4"/>
    </row>
    <row r="2654" spans="107:111" x14ac:dyDescent="0.25">
      <c r="DC2654" s="4"/>
      <c r="DD2654" s="4"/>
      <c r="DE2654" s="4"/>
      <c r="DF2654" s="4"/>
      <c r="DG2654" s="4"/>
    </row>
    <row r="2655" spans="107:111" x14ac:dyDescent="0.25">
      <c r="DC2655" s="4"/>
      <c r="DD2655" s="4"/>
      <c r="DE2655" s="4"/>
      <c r="DF2655" s="4"/>
      <c r="DG2655" s="4"/>
    </row>
    <row r="2656" spans="107:111" x14ac:dyDescent="0.25">
      <c r="DC2656" s="4"/>
      <c r="DD2656" s="4"/>
      <c r="DE2656" s="4"/>
      <c r="DF2656" s="4"/>
      <c r="DG2656" s="4"/>
    </row>
    <row r="2657" spans="107:111" x14ac:dyDescent="0.25">
      <c r="DC2657" s="4"/>
      <c r="DD2657" s="88"/>
      <c r="DE2657" s="88"/>
      <c r="DF2657" s="88"/>
      <c r="DG2657" s="88"/>
    </row>
    <row r="2658" spans="107:111" x14ac:dyDescent="0.25">
      <c r="DC2658" s="4"/>
      <c r="DD2658" s="4"/>
      <c r="DE2658" s="4"/>
      <c r="DF2658" s="4"/>
      <c r="DG2658" s="4"/>
    </row>
    <row r="2659" spans="107:111" x14ac:dyDescent="0.25">
      <c r="DC2659" s="4"/>
      <c r="DD2659" s="4"/>
      <c r="DE2659" s="4"/>
      <c r="DF2659" s="4"/>
      <c r="DG2659" s="4"/>
    </row>
    <row r="2660" spans="107:111" x14ac:dyDescent="0.25">
      <c r="DC2660" s="4"/>
      <c r="DD2660" s="4"/>
      <c r="DE2660" s="4"/>
      <c r="DF2660" s="4"/>
      <c r="DG2660" s="4"/>
    </row>
    <row r="2661" spans="107:111" x14ac:dyDescent="0.25">
      <c r="DC2661" s="4"/>
      <c r="DD2661" s="4"/>
      <c r="DE2661" s="4"/>
      <c r="DF2661" s="4"/>
      <c r="DG2661" s="4"/>
    </row>
    <row r="2662" spans="107:111" x14ac:dyDescent="0.25">
      <c r="DC2662" s="4"/>
      <c r="DD2662" s="4"/>
      <c r="DE2662" s="4"/>
      <c r="DF2662" s="4"/>
      <c r="DG2662" s="4"/>
    </row>
    <row r="2663" spans="107:111" x14ac:dyDescent="0.25">
      <c r="DC2663" s="4"/>
      <c r="DD2663" s="4"/>
      <c r="DE2663" s="4"/>
      <c r="DF2663" s="4"/>
      <c r="DG2663" s="4"/>
    </row>
    <row r="2664" spans="107:111" x14ac:dyDescent="0.25">
      <c r="DC2664" s="27"/>
      <c r="DD2664" s="83"/>
      <c r="DE2664" s="83"/>
      <c r="DF2664" s="83"/>
      <c r="DG2664" s="83"/>
    </row>
    <row r="2665" spans="107:111" x14ac:dyDescent="0.25">
      <c r="DC2665" s="4"/>
      <c r="DD2665" s="4"/>
      <c r="DE2665" s="4"/>
      <c r="DF2665" s="4"/>
      <c r="DG2665" s="4"/>
    </row>
    <row r="2666" spans="107:111" x14ac:dyDescent="0.25">
      <c r="DC2666" s="4"/>
      <c r="DD2666" s="4"/>
      <c r="DE2666" s="4"/>
      <c r="DF2666" s="4"/>
      <c r="DG2666" s="4"/>
    </row>
    <row r="2667" spans="107:111" x14ac:dyDescent="0.25">
      <c r="DC2667" s="4"/>
      <c r="DD2667" s="4"/>
      <c r="DE2667" s="4"/>
      <c r="DF2667" s="4"/>
      <c r="DG2667" s="4"/>
    </row>
    <row r="2668" spans="107:111" x14ac:dyDescent="0.25">
      <c r="DC2668" s="4"/>
      <c r="DD2668" s="4"/>
      <c r="DE2668" s="4"/>
      <c r="DF2668" s="4"/>
      <c r="DG2668" s="4"/>
    </row>
    <row r="2669" spans="107:111" x14ac:dyDescent="0.25">
      <c r="DC2669" s="4"/>
      <c r="DD2669" s="4"/>
      <c r="DE2669" s="4"/>
      <c r="DF2669" s="4"/>
      <c r="DG2669" s="4"/>
    </row>
    <row r="2670" spans="107:111" x14ac:dyDescent="0.25">
      <c r="DC2670" s="4"/>
      <c r="DD2670" s="4"/>
      <c r="DE2670" s="4"/>
      <c r="DF2670" s="4"/>
      <c r="DG2670" s="4"/>
    </row>
    <row r="2671" spans="107:111" x14ac:dyDescent="0.25">
      <c r="DC2671" s="4"/>
      <c r="DD2671" s="4"/>
      <c r="DE2671" s="4"/>
      <c r="DF2671" s="4"/>
      <c r="DG2671" s="4"/>
    </row>
    <row r="2672" spans="107:111" x14ac:dyDescent="0.25">
      <c r="DD2672" s="78"/>
      <c r="DE2672" s="78"/>
      <c r="DF2672" s="78"/>
      <c r="DG2672" s="78"/>
    </row>
    <row r="2679" spans="108:111" x14ac:dyDescent="0.25">
      <c r="DD2679" s="80"/>
      <c r="DE2679" s="80"/>
      <c r="DF2679" s="80"/>
      <c r="DG2679" s="80"/>
    </row>
    <row r="2684" spans="108:111" x14ac:dyDescent="0.25">
      <c r="DD2684" s="85"/>
      <c r="DE2684" s="85"/>
      <c r="DF2684" s="85"/>
      <c r="DG2684" s="85"/>
    </row>
    <row r="2692" spans="108:111" x14ac:dyDescent="0.25">
      <c r="DD2692" s="78"/>
      <c r="DE2692" s="78"/>
      <c r="DF2692" s="78"/>
      <c r="DG2692" s="78"/>
    </row>
    <row r="2699" spans="108:111" x14ac:dyDescent="0.25">
      <c r="DD2699" s="80"/>
      <c r="DE2699" s="80"/>
      <c r="DF2699" s="80"/>
      <c r="DG2699" s="80"/>
    </row>
    <row r="2704" spans="108:111" x14ac:dyDescent="0.25">
      <c r="DD2704" s="85"/>
      <c r="DE2704" s="85"/>
      <c r="DF2704" s="85"/>
      <c r="DG2704" s="85"/>
    </row>
    <row r="2712" spans="108:111" x14ac:dyDescent="0.25">
      <c r="DD2712" s="78"/>
      <c r="DE2712" s="78"/>
      <c r="DF2712" s="78"/>
      <c r="DG2712" s="78"/>
    </row>
    <row r="2719" spans="108:111" x14ac:dyDescent="0.25">
      <c r="DD2719" s="80"/>
      <c r="DE2719" s="80"/>
      <c r="DF2719" s="80"/>
      <c r="DG2719" s="80"/>
    </row>
    <row r="2724" spans="108:111" x14ac:dyDescent="0.25">
      <c r="DD2724" s="85"/>
      <c r="DE2724" s="85"/>
      <c r="DF2724" s="85"/>
      <c r="DG2724" s="85"/>
    </row>
    <row r="2732" spans="108:111" x14ac:dyDescent="0.25">
      <c r="DD2732" s="78"/>
      <c r="DE2732" s="78"/>
      <c r="DF2732" s="78"/>
      <c r="DG2732" s="78"/>
    </row>
    <row r="2739" spans="108:111" x14ac:dyDescent="0.25">
      <c r="DD2739" s="80"/>
      <c r="DE2739" s="80"/>
      <c r="DF2739" s="80"/>
      <c r="DG2739" s="80"/>
    </row>
    <row r="2744" spans="108:111" x14ac:dyDescent="0.25">
      <c r="DD2744" s="85"/>
      <c r="DE2744" s="85"/>
      <c r="DF2744" s="85"/>
      <c r="DG2744" s="85"/>
    </row>
    <row r="2752" spans="108:111" x14ac:dyDescent="0.25">
      <c r="DD2752" s="78"/>
      <c r="DE2752" s="78"/>
      <c r="DF2752" s="78"/>
      <c r="DG2752" s="78"/>
    </row>
    <row r="2759" spans="108:111" x14ac:dyDescent="0.25">
      <c r="DD2759" s="80"/>
      <c r="DE2759" s="80"/>
      <c r="DF2759" s="80"/>
      <c r="DG2759" s="80"/>
    </row>
    <row r="2764" spans="108:111" x14ac:dyDescent="0.25">
      <c r="DD2764" s="85"/>
      <c r="DE2764" s="85"/>
      <c r="DF2764" s="85"/>
      <c r="DG2764" s="85"/>
    </row>
    <row r="2772" spans="108:111" x14ac:dyDescent="0.25">
      <c r="DD2772" s="78"/>
      <c r="DE2772" s="78"/>
      <c r="DF2772" s="78"/>
      <c r="DG2772" s="78"/>
    </row>
    <row r="2779" spans="108:111" x14ac:dyDescent="0.25">
      <c r="DD2779" s="80"/>
      <c r="DE2779" s="80"/>
      <c r="DF2779" s="80"/>
      <c r="DG2779" s="80"/>
    </row>
    <row r="2784" spans="108:111" x14ac:dyDescent="0.25">
      <c r="DD2784" s="85"/>
      <c r="DE2784" s="85"/>
      <c r="DF2784" s="85"/>
      <c r="DG2784" s="85"/>
    </row>
    <row r="2791" spans="107:111" x14ac:dyDescent="0.25">
      <c r="DC2791" s="4"/>
      <c r="DD2791" s="4"/>
      <c r="DE2791" s="4"/>
      <c r="DF2791" s="4"/>
      <c r="DG2791" s="4"/>
    </row>
    <row r="2792" spans="107:111" x14ac:dyDescent="0.25">
      <c r="DC2792" s="4"/>
      <c r="DD2792" s="87"/>
      <c r="DE2792" s="87"/>
      <c r="DF2792" s="87"/>
      <c r="DG2792" s="87"/>
    </row>
    <row r="2793" spans="107:111" x14ac:dyDescent="0.25">
      <c r="DC2793" s="4"/>
      <c r="DD2793" s="4"/>
      <c r="DE2793" s="4"/>
      <c r="DF2793" s="4"/>
      <c r="DG2793" s="4"/>
    </row>
    <row r="2796" spans="107:111" x14ac:dyDescent="0.25">
      <c r="DC2796" s="4"/>
      <c r="DD2796" s="4"/>
      <c r="DE2796" s="4"/>
      <c r="DF2796" s="4"/>
      <c r="DG2796" s="4"/>
    </row>
    <row r="2797" spans="107:111" x14ac:dyDescent="0.25">
      <c r="DC2797" s="4"/>
      <c r="DD2797" s="4"/>
      <c r="DE2797" s="4"/>
      <c r="DF2797" s="4"/>
      <c r="DG2797" s="4"/>
    </row>
    <row r="2799" spans="107:111" x14ac:dyDescent="0.25">
      <c r="DC2799" s="4"/>
      <c r="DD2799" s="4"/>
      <c r="DE2799" s="4"/>
      <c r="DF2799" s="4"/>
      <c r="DG2799" s="4"/>
    </row>
    <row r="2800" spans="107:111" x14ac:dyDescent="0.25">
      <c r="DC2800" s="4"/>
      <c r="DD2800" s="30"/>
      <c r="DE2800" s="30"/>
      <c r="DF2800" s="30"/>
      <c r="DG2800" s="30"/>
    </row>
    <row r="2801" spans="107:111" x14ac:dyDescent="0.25">
      <c r="DC2801" s="4"/>
      <c r="DD2801" s="4"/>
      <c r="DE2801" s="4"/>
      <c r="DF2801" s="4"/>
      <c r="DG2801" s="4"/>
    </row>
    <row r="2802" spans="107:111" x14ac:dyDescent="0.25">
      <c r="DC2802" s="4"/>
      <c r="DD2802" s="4"/>
      <c r="DE2802" s="4"/>
      <c r="DF2802" s="4"/>
      <c r="DG2802" s="4"/>
    </row>
    <row r="2803" spans="107:111" x14ac:dyDescent="0.25">
      <c r="DC2803" s="4"/>
      <c r="DD2803" s="4"/>
      <c r="DE2803" s="4"/>
      <c r="DF2803" s="4"/>
      <c r="DG2803" s="4"/>
    </row>
    <row r="2804" spans="107:111" x14ac:dyDescent="0.25">
      <c r="DC2804" s="4"/>
      <c r="DD2804" s="4"/>
      <c r="DE2804" s="4"/>
      <c r="DF2804" s="4"/>
      <c r="DG2804" s="4"/>
    </row>
    <row r="2805" spans="107:111" x14ac:dyDescent="0.25">
      <c r="DC2805" s="4"/>
      <c r="DD2805" s="4"/>
      <c r="DE2805" s="4"/>
      <c r="DF2805" s="4"/>
      <c r="DG2805" s="4"/>
    </row>
    <row r="2806" spans="107:111" x14ac:dyDescent="0.25">
      <c r="DC2806" s="4"/>
      <c r="DD2806" s="89"/>
      <c r="DE2806" s="89"/>
      <c r="DF2806" s="89"/>
      <c r="DG2806" s="89"/>
    </row>
    <row r="2813" spans="107:111" x14ac:dyDescent="0.25">
      <c r="DC2813" s="4"/>
      <c r="DD2813" s="4"/>
      <c r="DE2813" s="4"/>
      <c r="DF2813" s="4"/>
      <c r="DG2813" s="4"/>
    </row>
    <row r="2814" spans="107:111" x14ac:dyDescent="0.25">
      <c r="DC2814" s="4"/>
      <c r="DD2814" s="87"/>
      <c r="DE2814" s="87"/>
      <c r="DF2814" s="87"/>
      <c r="DG2814" s="87"/>
    </row>
    <row r="2815" spans="107:111" x14ac:dyDescent="0.25">
      <c r="DC2815" s="4"/>
      <c r="DD2815" s="4"/>
      <c r="DE2815" s="4"/>
      <c r="DF2815" s="4"/>
      <c r="DG2815" s="4"/>
    </row>
    <row r="2818" spans="107:111" x14ac:dyDescent="0.25">
      <c r="DC2818" s="4"/>
      <c r="DD2818" s="4"/>
      <c r="DE2818" s="4"/>
      <c r="DF2818" s="4"/>
      <c r="DG2818" s="4"/>
    </row>
    <row r="2819" spans="107:111" x14ac:dyDescent="0.25">
      <c r="DC2819" s="4"/>
      <c r="DD2819" s="4"/>
      <c r="DE2819" s="4"/>
      <c r="DF2819" s="4"/>
      <c r="DG2819" s="4"/>
    </row>
    <row r="2820" spans="107:111" x14ac:dyDescent="0.25">
      <c r="DC2820" s="4"/>
      <c r="DD2820" s="4"/>
      <c r="DE2820" s="4"/>
      <c r="DF2820" s="4"/>
      <c r="DG2820" s="4"/>
    </row>
    <row r="2822" spans="107:111" x14ac:dyDescent="0.25">
      <c r="DC2822" s="4"/>
      <c r="DD2822" s="4"/>
      <c r="DE2822" s="4"/>
      <c r="DF2822" s="4"/>
      <c r="DG2822" s="4"/>
    </row>
    <row r="2823" spans="107:111" x14ac:dyDescent="0.25">
      <c r="DC2823" s="4"/>
      <c r="DD2823" s="30"/>
      <c r="DE2823" s="30"/>
      <c r="DF2823" s="30"/>
      <c r="DG2823" s="30"/>
    </row>
    <row r="2824" spans="107:111" x14ac:dyDescent="0.25">
      <c r="DC2824" s="4"/>
      <c r="DD2824" s="4"/>
      <c r="DE2824" s="4"/>
      <c r="DF2824" s="4"/>
      <c r="DG2824" s="4"/>
    </row>
    <row r="2825" spans="107:111" x14ac:dyDescent="0.25">
      <c r="DC2825" s="4"/>
      <c r="DD2825" s="4"/>
      <c r="DE2825" s="4"/>
      <c r="DF2825" s="4"/>
      <c r="DG2825" s="4"/>
    </row>
    <row r="2826" spans="107:111" x14ac:dyDescent="0.25">
      <c r="DC2826" s="4"/>
      <c r="DD2826" s="4"/>
      <c r="DE2826" s="4"/>
      <c r="DF2826" s="4"/>
      <c r="DG2826" s="4"/>
    </row>
    <row r="2827" spans="107:111" x14ac:dyDescent="0.25">
      <c r="DC2827" s="4"/>
      <c r="DD2827" s="4"/>
      <c r="DE2827" s="4"/>
      <c r="DF2827" s="4"/>
      <c r="DG2827" s="4"/>
    </row>
    <row r="2828" spans="107:111" x14ac:dyDescent="0.25">
      <c r="DC2828" s="4"/>
      <c r="DD2828" s="4"/>
      <c r="DE2828" s="4"/>
      <c r="DF2828" s="4"/>
      <c r="DG2828" s="4"/>
    </row>
    <row r="2829" spans="107:111" x14ac:dyDescent="0.25">
      <c r="DC2829" s="4"/>
      <c r="DD2829" s="4"/>
      <c r="DE2829" s="4"/>
      <c r="DF2829" s="4"/>
      <c r="DG2829" s="4"/>
    </row>
    <row r="2830" spans="107:111" x14ac:dyDescent="0.25">
      <c r="DC2830" s="4"/>
      <c r="DD2830" s="89"/>
      <c r="DE2830" s="89"/>
      <c r="DF2830" s="89"/>
      <c r="DG2830" s="89"/>
    </row>
    <row r="2837" spans="107:111" x14ac:dyDescent="0.25">
      <c r="DC2837" s="4"/>
      <c r="DD2837" s="4"/>
      <c r="DE2837" s="4"/>
      <c r="DF2837" s="4"/>
      <c r="DG2837" s="4"/>
    </row>
    <row r="2838" spans="107:111" x14ac:dyDescent="0.25">
      <c r="DC2838" s="4"/>
      <c r="DD2838" s="87"/>
      <c r="DE2838" s="87"/>
      <c r="DF2838" s="87"/>
      <c r="DG2838" s="87"/>
    </row>
    <row r="2839" spans="107:111" x14ac:dyDescent="0.25">
      <c r="DC2839" s="4"/>
      <c r="DD2839" s="4"/>
      <c r="DE2839" s="4"/>
      <c r="DF2839" s="4"/>
      <c r="DG2839" s="4"/>
    </row>
    <row r="2842" spans="107:111" x14ac:dyDescent="0.25">
      <c r="DC2842" s="4"/>
      <c r="DD2842" s="4"/>
      <c r="DE2842" s="4"/>
      <c r="DF2842" s="4"/>
      <c r="DG2842" s="4"/>
    </row>
    <row r="2843" spans="107:111" x14ac:dyDescent="0.25">
      <c r="DC2843" s="4"/>
      <c r="DD2843" s="4"/>
      <c r="DE2843" s="4"/>
      <c r="DF2843" s="4"/>
      <c r="DG2843" s="4"/>
    </row>
    <row r="2845" spans="107:111" x14ac:dyDescent="0.25">
      <c r="DC2845" s="4"/>
      <c r="DD2845" s="4"/>
      <c r="DE2845" s="4"/>
      <c r="DF2845" s="4"/>
      <c r="DG2845" s="4"/>
    </row>
    <row r="2846" spans="107:111" x14ac:dyDescent="0.25">
      <c r="DC2846" s="4"/>
      <c r="DD2846" s="30"/>
      <c r="DE2846" s="30"/>
      <c r="DF2846" s="30"/>
      <c r="DG2846" s="30"/>
    </row>
    <row r="2847" spans="107:111" x14ac:dyDescent="0.25">
      <c r="DC2847" s="4"/>
      <c r="DD2847" s="4"/>
      <c r="DE2847" s="4"/>
      <c r="DF2847" s="4"/>
      <c r="DG2847" s="4"/>
    </row>
    <row r="2848" spans="107:111" x14ac:dyDescent="0.25">
      <c r="DC2848" s="4"/>
      <c r="DD2848" s="4"/>
      <c r="DE2848" s="4"/>
      <c r="DF2848" s="4"/>
      <c r="DG2848" s="4"/>
    </row>
    <row r="2849" spans="107:111" x14ac:dyDescent="0.25">
      <c r="DC2849" s="4"/>
      <c r="DD2849" s="4"/>
      <c r="DE2849" s="4"/>
      <c r="DF2849" s="4"/>
      <c r="DG2849" s="4"/>
    </row>
    <row r="2850" spans="107:111" x14ac:dyDescent="0.25">
      <c r="DC2850" s="4"/>
      <c r="DD2850" s="4"/>
      <c r="DE2850" s="4"/>
      <c r="DF2850" s="4"/>
      <c r="DG2850" s="4"/>
    </row>
    <row r="2851" spans="107:111" x14ac:dyDescent="0.25">
      <c r="DC2851" s="4"/>
      <c r="DD2851" s="4"/>
      <c r="DE2851" s="4"/>
      <c r="DF2851" s="4"/>
      <c r="DG2851" s="4"/>
    </row>
    <row r="2852" spans="107:111" x14ac:dyDescent="0.25">
      <c r="DC2852" s="4"/>
      <c r="DD2852" s="89"/>
      <c r="DE2852" s="89"/>
      <c r="DF2852" s="89"/>
      <c r="DG2852" s="89"/>
    </row>
    <row r="2859" spans="107:111" x14ac:dyDescent="0.25">
      <c r="DC2859" s="4"/>
      <c r="DD2859" s="4"/>
      <c r="DE2859" s="4"/>
      <c r="DF2859" s="4"/>
      <c r="DG2859" s="4"/>
    </row>
    <row r="2860" spans="107:111" x14ac:dyDescent="0.25">
      <c r="DC2860" s="4"/>
      <c r="DD2860" s="87"/>
      <c r="DE2860" s="87"/>
      <c r="DF2860" s="87"/>
      <c r="DG2860" s="87"/>
    </row>
    <row r="2861" spans="107:111" x14ac:dyDescent="0.25">
      <c r="DC2861" s="4"/>
      <c r="DD2861" s="4"/>
      <c r="DE2861" s="4"/>
      <c r="DF2861" s="4"/>
      <c r="DG2861" s="4"/>
    </row>
    <row r="2864" spans="107:111" x14ac:dyDescent="0.25">
      <c r="DC2864" s="4"/>
      <c r="DD2864" s="4"/>
      <c r="DE2864" s="4"/>
      <c r="DF2864" s="4"/>
      <c r="DG2864" s="4"/>
    </row>
    <row r="2865" spans="107:111" x14ac:dyDescent="0.25">
      <c r="DC2865" s="4"/>
      <c r="DD2865" s="4"/>
      <c r="DE2865" s="4"/>
      <c r="DF2865" s="4"/>
      <c r="DG2865" s="4"/>
    </row>
    <row r="2866" spans="107:111" x14ac:dyDescent="0.25">
      <c r="DC2866" s="4"/>
      <c r="DD2866" s="4"/>
      <c r="DE2866" s="4"/>
      <c r="DF2866" s="4"/>
      <c r="DG2866" s="4"/>
    </row>
    <row r="2868" spans="107:111" x14ac:dyDescent="0.25">
      <c r="DC2868" s="4"/>
      <c r="DD2868" s="4"/>
      <c r="DE2868" s="4"/>
      <c r="DF2868" s="4"/>
      <c r="DG2868" s="4"/>
    </row>
    <row r="2869" spans="107:111" x14ac:dyDescent="0.25">
      <c r="DC2869" s="4"/>
      <c r="DD2869" s="30"/>
      <c r="DE2869" s="30"/>
      <c r="DF2869" s="30"/>
      <c r="DG2869" s="30"/>
    </row>
    <row r="2870" spans="107:111" x14ac:dyDescent="0.25">
      <c r="DC2870" s="4"/>
      <c r="DD2870" s="4"/>
      <c r="DE2870" s="4"/>
      <c r="DF2870" s="4"/>
      <c r="DG2870" s="4"/>
    </row>
    <row r="2871" spans="107:111" x14ac:dyDescent="0.25">
      <c r="DC2871" s="4"/>
      <c r="DD2871" s="4"/>
      <c r="DE2871" s="4"/>
      <c r="DF2871" s="4"/>
      <c r="DG2871" s="4"/>
    </row>
    <row r="2872" spans="107:111" x14ac:dyDescent="0.25">
      <c r="DC2872" s="4"/>
      <c r="DD2872" s="4"/>
      <c r="DE2872" s="4"/>
      <c r="DF2872" s="4"/>
      <c r="DG2872" s="4"/>
    </row>
    <row r="2873" spans="107:111" x14ac:dyDescent="0.25">
      <c r="DC2873" s="4"/>
      <c r="DD2873" s="4"/>
      <c r="DE2873" s="4"/>
      <c r="DF2873" s="4"/>
      <c r="DG2873" s="4"/>
    </row>
    <row r="2874" spans="107:111" x14ac:dyDescent="0.25">
      <c r="DC2874" s="4"/>
      <c r="DD2874" s="4"/>
      <c r="DE2874" s="4"/>
      <c r="DF2874" s="4"/>
      <c r="DG2874" s="4"/>
    </row>
    <row r="2875" spans="107:111" x14ac:dyDescent="0.25">
      <c r="DC2875" s="4"/>
      <c r="DD2875" s="4"/>
      <c r="DE2875" s="4"/>
      <c r="DF2875" s="4"/>
      <c r="DG2875" s="4"/>
    </row>
    <row r="2876" spans="107:111" x14ac:dyDescent="0.25">
      <c r="DC2876" s="4"/>
      <c r="DD2876" s="89"/>
      <c r="DE2876" s="89"/>
      <c r="DF2876" s="89"/>
      <c r="DG2876" s="89"/>
    </row>
    <row r="2883" spans="107:111" x14ac:dyDescent="0.25">
      <c r="DC2883" s="4"/>
      <c r="DD2883" s="4"/>
      <c r="DE2883" s="4"/>
      <c r="DF2883" s="4"/>
      <c r="DG2883" s="4"/>
    </row>
    <row r="2884" spans="107:111" x14ac:dyDescent="0.25">
      <c r="DC2884" s="4"/>
      <c r="DD2884" s="87"/>
      <c r="DE2884" s="87"/>
      <c r="DF2884" s="87"/>
      <c r="DG2884" s="87"/>
    </row>
    <row r="2885" spans="107:111" x14ac:dyDescent="0.25">
      <c r="DC2885" s="4"/>
      <c r="DD2885" s="4"/>
      <c r="DE2885" s="4"/>
      <c r="DF2885" s="4"/>
      <c r="DG2885" s="4"/>
    </row>
    <row r="2888" spans="107:111" x14ac:dyDescent="0.25">
      <c r="DC2888" s="4"/>
      <c r="DD2888" s="4"/>
      <c r="DE2888" s="4"/>
      <c r="DF2888" s="4"/>
      <c r="DG2888" s="4"/>
    </row>
    <row r="2889" spans="107:111" x14ac:dyDescent="0.25">
      <c r="DC2889" s="4"/>
      <c r="DD2889" s="4"/>
      <c r="DE2889" s="4"/>
      <c r="DF2889" s="4"/>
      <c r="DG2889" s="4"/>
    </row>
    <row r="2891" spans="107:111" x14ac:dyDescent="0.25">
      <c r="DC2891" s="4"/>
      <c r="DD2891" s="4"/>
      <c r="DE2891" s="4"/>
      <c r="DF2891" s="4"/>
      <c r="DG2891" s="4"/>
    </row>
    <row r="2892" spans="107:111" x14ac:dyDescent="0.25">
      <c r="DC2892" s="4"/>
      <c r="DD2892" s="30"/>
      <c r="DE2892" s="30"/>
      <c r="DF2892" s="30"/>
      <c r="DG2892" s="30"/>
    </row>
    <row r="2893" spans="107:111" x14ac:dyDescent="0.25">
      <c r="DC2893" s="4"/>
      <c r="DD2893" s="4"/>
      <c r="DE2893" s="4"/>
      <c r="DF2893" s="4"/>
      <c r="DG2893" s="4"/>
    </row>
    <row r="2894" spans="107:111" x14ac:dyDescent="0.25">
      <c r="DC2894" s="4"/>
      <c r="DD2894" s="4"/>
      <c r="DE2894" s="4"/>
      <c r="DF2894" s="4"/>
      <c r="DG2894" s="4"/>
    </row>
    <row r="2895" spans="107:111" x14ac:dyDescent="0.25">
      <c r="DC2895" s="4"/>
      <c r="DD2895" s="4"/>
      <c r="DE2895" s="4"/>
      <c r="DF2895" s="4"/>
      <c r="DG2895" s="4"/>
    </row>
    <row r="2896" spans="107:111" x14ac:dyDescent="0.25">
      <c r="DC2896" s="4"/>
      <c r="DD2896" s="4"/>
      <c r="DE2896" s="4"/>
      <c r="DF2896" s="4"/>
      <c r="DG2896" s="4"/>
    </row>
    <row r="2897" spans="107:111" x14ac:dyDescent="0.25">
      <c r="DC2897" s="4"/>
      <c r="DD2897" s="4"/>
      <c r="DE2897" s="4"/>
      <c r="DF2897" s="4"/>
      <c r="DG2897" s="4"/>
    </row>
    <row r="2898" spans="107:111" x14ac:dyDescent="0.25">
      <c r="DC2898" s="4"/>
      <c r="DD2898" s="89"/>
      <c r="DE2898" s="89"/>
      <c r="DF2898" s="89"/>
      <c r="DG2898" s="89"/>
    </row>
    <row r="2905" spans="107:111" x14ac:dyDescent="0.25">
      <c r="DC2905" s="4"/>
      <c r="DD2905" s="4"/>
      <c r="DE2905" s="4"/>
      <c r="DF2905" s="4"/>
      <c r="DG2905" s="4"/>
    </row>
    <row r="2906" spans="107:111" x14ac:dyDescent="0.25">
      <c r="DD2906" s="78"/>
      <c r="DE2906" s="78"/>
      <c r="DF2906" s="78"/>
      <c r="DG2906" s="78"/>
    </row>
    <row r="2912" spans="107:111" x14ac:dyDescent="0.25">
      <c r="DC2912" s="4"/>
      <c r="DD2912" s="4"/>
      <c r="DE2912" s="4"/>
      <c r="DF2912" s="4"/>
      <c r="DG2912" s="4"/>
    </row>
    <row r="2915" spans="107:111" x14ac:dyDescent="0.25">
      <c r="DD2915" s="80"/>
      <c r="DE2915" s="80"/>
      <c r="DF2915" s="80"/>
      <c r="DG2915" s="80"/>
    </row>
    <row r="2921" spans="107:111" x14ac:dyDescent="0.25">
      <c r="DC2921" s="4"/>
      <c r="DD2921" s="4"/>
      <c r="DE2921" s="4"/>
      <c r="DF2921" s="4"/>
      <c r="DG2921" s="4"/>
    </row>
    <row r="2922" spans="107:111" x14ac:dyDescent="0.25">
      <c r="DD2922" s="85"/>
      <c r="DE2922" s="85"/>
      <c r="DF2922" s="85"/>
      <c r="DG2922" s="85"/>
    </row>
    <row r="2929" spans="107:111" x14ac:dyDescent="0.25">
      <c r="DC2929" s="4"/>
      <c r="DD2929" s="4"/>
      <c r="DE2929" s="4"/>
      <c r="DF2929" s="4"/>
      <c r="DG2929" s="4"/>
    </row>
    <row r="2930" spans="107:111" x14ac:dyDescent="0.25">
      <c r="DC2930" s="4"/>
      <c r="DD2930" s="4"/>
      <c r="DE2930" s="4"/>
      <c r="DF2930" s="4"/>
      <c r="DG2930" s="4"/>
    </row>
    <row r="2931" spans="107:111" x14ac:dyDescent="0.25">
      <c r="DD2931" s="78"/>
      <c r="DE2931" s="78"/>
      <c r="DF2931" s="78"/>
      <c r="DG2931" s="78"/>
    </row>
    <row r="2936" spans="107:111" x14ac:dyDescent="0.25">
      <c r="DC2936" s="4"/>
      <c r="DD2936" s="4"/>
      <c r="DE2936" s="4"/>
      <c r="DF2936" s="4"/>
      <c r="DG2936" s="4"/>
    </row>
    <row r="2937" spans="107:111" x14ac:dyDescent="0.25">
      <c r="DC2937" s="4"/>
      <c r="DD2937" s="4"/>
      <c r="DE2937" s="4"/>
      <c r="DF2937" s="4"/>
      <c r="DG2937" s="4"/>
    </row>
    <row r="2940" spans="107:111" x14ac:dyDescent="0.25">
      <c r="DD2940" s="80"/>
      <c r="DE2940" s="80"/>
      <c r="DF2940" s="80"/>
      <c r="DG2940" s="80"/>
    </row>
    <row r="2946" spans="107:111" x14ac:dyDescent="0.25">
      <c r="DC2946" s="4"/>
      <c r="DD2946" s="4"/>
      <c r="DE2946" s="4"/>
      <c r="DF2946" s="4"/>
      <c r="DG2946" s="4"/>
    </row>
    <row r="2947" spans="107:111" x14ac:dyDescent="0.25">
      <c r="DD2947" s="85"/>
      <c r="DE2947" s="85"/>
      <c r="DF2947" s="85"/>
      <c r="DG2947" s="85"/>
    </row>
    <row r="2954" spans="107:111" x14ac:dyDescent="0.25">
      <c r="DC2954" s="4"/>
      <c r="DD2954" s="4"/>
      <c r="DE2954" s="4"/>
      <c r="DF2954" s="4"/>
      <c r="DG2954" s="4"/>
    </row>
    <row r="2955" spans="107:111" x14ac:dyDescent="0.25">
      <c r="DD2955" s="78"/>
      <c r="DE2955" s="78"/>
      <c r="DF2955" s="78"/>
      <c r="DG2955" s="78"/>
    </row>
    <row r="2960" spans="107:111" x14ac:dyDescent="0.25">
      <c r="DC2960" s="4"/>
      <c r="DD2960" s="4"/>
      <c r="DE2960" s="4"/>
      <c r="DF2960" s="4"/>
      <c r="DG2960" s="4"/>
    </row>
    <row r="2962" spans="107:111" x14ac:dyDescent="0.25">
      <c r="DC2962" s="86"/>
      <c r="DD2962" s="86"/>
      <c r="DE2962" s="86"/>
      <c r="DF2962" s="86"/>
      <c r="DG2962" s="86"/>
    </row>
    <row r="2963" spans="107:111" x14ac:dyDescent="0.25">
      <c r="DC2963" s="4"/>
      <c r="DD2963" s="4"/>
      <c r="DE2963" s="4"/>
      <c r="DF2963" s="4"/>
      <c r="DG2963" s="4"/>
    </row>
    <row r="2965" spans="107:111" x14ac:dyDescent="0.25">
      <c r="DD2965" s="80"/>
      <c r="DE2965" s="80"/>
      <c r="DF2965" s="80"/>
      <c r="DG2965" s="80"/>
    </row>
    <row r="2970" spans="107:111" x14ac:dyDescent="0.25">
      <c r="DC2970" s="4"/>
      <c r="DD2970" s="4"/>
      <c r="DE2970" s="4"/>
      <c r="DF2970" s="4"/>
      <c r="DG2970" s="4"/>
    </row>
    <row r="2971" spans="107:111" x14ac:dyDescent="0.25">
      <c r="DC2971" s="4"/>
      <c r="DD2971" s="4"/>
      <c r="DE2971" s="4"/>
      <c r="DF2971" s="4"/>
      <c r="DG2971" s="4"/>
    </row>
    <row r="2972" spans="107:111" x14ac:dyDescent="0.25">
      <c r="DC2972" s="4"/>
      <c r="DD2972" s="4"/>
      <c r="DE2972" s="4"/>
      <c r="DF2972" s="4"/>
      <c r="DG2972" s="4"/>
    </row>
    <row r="2973" spans="107:111" x14ac:dyDescent="0.25">
      <c r="DD2973" s="85"/>
      <c r="DE2973" s="85"/>
      <c r="DF2973" s="85"/>
      <c r="DG2973" s="85"/>
    </row>
    <row r="2980" spans="107:111" x14ac:dyDescent="0.25">
      <c r="DC2980" s="4"/>
      <c r="DD2980" s="4"/>
      <c r="DE2980" s="4"/>
      <c r="DF2980" s="4"/>
      <c r="DG2980" s="4"/>
    </row>
    <row r="2981" spans="107:111" x14ac:dyDescent="0.25">
      <c r="DC2981" s="4"/>
      <c r="DD2981" s="87"/>
      <c r="DE2981" s="87"/>
      <c r="DF2981" s="87"/>
      <c r="DG2981" s="87"/>
    </row>
    <row r="2982" spans="107:111" x14ac:dyDescent="0.25">
      <c r="DC2982" s="4"/>
      <c r="DD2982" s="4"/>
      <c r="DE2982" s="4"/>
      <c r="DF2982" s="4"/>
      <c r="DG2982" s="4"/>
    </row>
    <row r="2988" spans="107:111" x14ac:dyDescent="0.25">
      <c r="DC2988" s="4"/>
      <c r="DD2988" s="4"/>
      <c r="DE2988" s="4"/>
      <c r="DF2988" s="4"/>
      <c r="DG2988" s="4"/>
    </row>
    <row r="2989" spans="107:111" x14ac:dyDescent="0.25">
      <c r="DC2989" s="4"/>
      <c r="DD2989" s="4"/>
      <c r="DE2989" s="4"/>
      <c r="DF2989" s="4"/>
      <c r="DG2989" s="4"/>
    </row>
    <row r="2990" spans="107:111" x14ac:dyDescent="0.25">
      <c r="DC2990" s="4"/>
      <c r="DD2990" s="30"/>
      <c r="DE2990" s="30"/>
      <c r="DF2990" s="30"/>
      <c r="DG2990" s="30"/>
    </row>
    <row r="2991" spans="107:111" x14ac:dyDescent="0.25">
      <c r="DC2991" s="4"/>
      <c r="DD2991" s="4"/>
      <c r="DE2991" s="4"/>
      <c r="DF2991" s="4"/>
      <c r="DG2991" s="4"/>
    </row>
    <row r="2992" spans="107:111" x14ac:dyDescent="0.25">
      <c r="DC2992" s="4"/>
      <c r="DD2992" s="4"/>
      <c r="DE2992" s="4"/>
      <c r="DF2992" s="4"/>
      <c r="DG2992" s="4"/>
    </row>
    <row r="2993" spans="107:111" x14ac:dyDescent="0.25">
      <c r="DC2993" s="4"/>
      <c r="DD2993" s="4"/>
      <c r="DE2993" s="4"/>
      <c r="DF2993" s="4"/>
      <c r="DG2993" s="4"/>
    </row>
    <row r="2994" spans="107:111" x14ac:dyDescent="0.25">
      <c r="DC2994" s="4"/>
      <c r="DD2994" s="4"/>
      <c r="DE2994" s="4"/>
      <c r="DF2994" s="4"/>
      <c r="DG2994" s="4"/>
    </row>
    <row r="2995" spans="107:111" x14ac:dyDescent="0.25">
      <c r="DC2995" s="4"/>
      <c r="DD2995" s="4"/>
      <c r="DE2995" s="4"/>
      <c r="DF2995" s="4"/>
      <c r="DG2995" s="4"/>
    </row>
    <row r="2996" spans="107:111" x14ac:dyDescent="0.25">
      <c r="DC2996" s="4"/>
      <c r="DD2996" s="4"/>
      <c r="DE2996" s="4"/>
      <c r="DF2996" s="4"/>
      <c r="DG2996" s="4"/>
    </row>
    <row r="2997" spans="107:111" x14ac:dyDescent="0.25">
      <c r="DC2997" s="4"/>
      <c r="DD2997" s="89"/>
      <c r="DE2997" s="89"/>
      <c r="DF2997" s="89"/>
      <c r="DG2997" s="89"/>
    </row>
    <row r="3004" spans="107:111" x14ac:dyDescent="0.25">
      <c r="DC3004" s="4"/>
      <c r="DD3004" s="4"/>
      <c r="DE3004" s="4"/>
      <c r="DF3004" s="4"/>
      <c r="DG3004" s="4"/>
    </row>
    <row r="3005" spans="107:111" x14ac:dyDescent="0.25">
      <c r="DD3005" s="78"/>
      <c r="DE3005" s="78"/>
      <c r="DF3005" s="78"/>
      <c r="DG3005" s="78"/>
    </row>
    <row r="3010" spans="107:111" x14ac:dyDescent="0.25">
      <c r="DC3010" s="4"/>
      <c r="DD3010" s="4"/>
      <c r="DE3010" s="4"/>
      <c r="DF3010" s="4"/>
      <c r="DG3010" s="4"/>
    </row>
    <row r="3011" spans="107:111" x14ac:dyDescent="0.25">
      <c r="DC3011" s="4"/>
      <c r="DD3011" s="4"/>
      <c r="DE3011" s="4"/>
      <c r="DF3011" s="4"/>
      <c r="DG3011" s="4"/>
    </row>
    <row r="3012" spans="107:111" x14ac:dyDescent="0.25">
      <c r="DC3012" s="4"/>
      <c r="DD3012" s="4"/>
      <c r="DE3012" s="4"/>
      <c r="DF3012" s="4"/>
      <c r="DG3012" s="4"/>
    </row>
    <row r="3014" spans="107:111" x14ac:dyDescent="0.25">
      <c r="DD3014" s="80"/>
      <c r="DE3014" s="80"/>
      <c r="DF3014" s="80"/>
      <c r="DG3014" s="80"/>
    </row>
    <row r="3020" spans="107:111" x14ac:dyDescent="0.25">
      <c r="DC3020" s="4"/>
      <c r="DD3020" s="4"/>
      <c r="DE3020" s="4"/>
      <c r="DF3020" s="4"/>
      <c r="DG3020" s="4"/>
    </row>
    <row r="3021" spans="107:111" x14ac:dyDescent="0.25">
      <c r="DD3021" s="85"/>
      <c r="DE3021" s="85"/>
      <c r="DF3021" s="85"/>
      <c r="DG3021" s="85"/>
    </row>
    <row r="3028" spans="107:111" x14ac:dyDescent="0.25">
      <c r="DC3028" s="4"/>
      <c r="DD3028" s="4"/>
      <c r="DE3028" s="4"/>
      <c r="DF3028" s="4"/>
      <c r="DG3028" s="4"/>
    </row>
    <row r="3029" spans="107:111" x14ac:dyDescent="0.25">
      <c r="DD3029" s="78"/>
      <c r="DE3029" s="78"/>
      <c r="DF3029" s="78"/>
      <c r="DG3029" s="78"/>
    </row>
    <row r="3034" spans="107:111" x14ac:dyDescent="0.25">
      <c r="DC3034" s="4"/>
      <c r="DD3034" s="4"/>
      <c r="DE3034" s="4"/>
      <c r="DF3034" s="4"/>
      <c r="DG3034" s="4"/>
    </row>
    <row r="3035" spans="107:111" x14ac:dyDescent="0.25">
      <c r="DC3035" s="4"/>
      <c r="DD3035" s="4"/>
      <c r="DE3035" s="4"/>
      <c r="DF3035" s="4"/>
      <c r="DG3035" s="4"/>
    </row>
    <row r="3036" spans="107:111" x14ac:dyDescent="0.25">
      <c r="DC3036" s="86"/>
      <c r="DD3036" s="86"/>
      <c r="DE3036" s="86"/>
      <c r="DF3036" s="86"/>
      <c r="DG3036" s="86"/>
    </row>
    <row r="3037" spans="107:111" x14ac:dyDescent="0.25">
      <c r="DC3037" s="4"/>
      <c r="DD3037" s="4"/>
      <c r="DE3037" s="4"/>
      <c r="DF3037" s="4"/>
      <c r="DG3037" s="4"/>
    </row>
    <row r="3039" spans="107:111" x14ac:dyDescent="0.25">
      <c r="DD3039" s="80"/>
      <c r="DE3039" s="80"/>
      <c r="DF3039" s="80"/>
      <c r="DG3039" s="80"/>
    </row>
    <row r="3044" spans="107:111" x14ac:dyDescent="0.25">
      <c r="DC3044" s="4"/>
      <c r="DD3044" s="4"/>
      <c r="DE3044" s="4"/>
      <c r="DF3044" s="4"/>
      <c r="DG3044" s="4"/>
    </row>
    <row r="3045" spans="107:111" x14ac:dyDescent="0.25">
      <c r="DC3045" s="4"/>
      <c r="DD3045" s="4"/>
      <c r="DE3045" s="4"/>
      <c r="DF3045" s="4"/>
      <c r="DG3045" s="4"/>
    </row>
    <row r="3046" spans="107:111" x14ac:dyDescent="0.25">
      <c r="DC3046" s="4"/>
      <c r="DD3046" s="4"/>
      <c r="DE3046" s="4"/>
      <c r="DF3046" s="4"/>
      <c r="DG3046" s="4"/>
    </row>
    <row r="3047" spans="107:111" x14ac:dyDescent="0.25">
      <c r="DD3047" s="85"/>
      <c r="DE3047" s="85"/>
      <c r="DF3047" s="85"/>
      <c r="DG3047" s="85"/>
    </row>
    <row r="3054" spans="107:111" x14ac:dyDescent="0.25">
      <c r="DC3054" s="4"/>
      <c r="DD3054" s="4"/>
      <c r="DE3054" s="4"/>
      <c r="DF3054" s="4"/>
      <c r="DG3054" s="4"/>
    </row>
    <row r="3055" spans="107:111" x14ac:dyDescent="0.25">
      <c r="DC3055" s="4"/>
      <c r="DD3055" s="87"/>
      <c r="DE3055" s="87"/>
      <c r="DF3055" s="87"/>
      <c r="DG3055" s="87"/>
    </row>
    <row r="3056" spans="107:111" x14ac:dyDescent="0.25">
      <c r="DC3056" s="4"/>
      <c r="DD3056" s="4"/>
      <c r="DE3056" s="4"/>
      <c r="DF3056" s="4"/>
      <c r="DG3056" s="4"/>
    </row>
    <row r="3061" spans="107:111" x14ac:dyDescent="0.25">
      <c r="DC3061" s="4"/>
      <c r="DD3061" s="4"/>
      <c r="DE3061" s="4"/>
      <c r="DF3061" s="4"/>
      <c r="DG3061" s="4"/>
    </row>
    <row r="3062" spans="107:111" x14ac:dyDescent="0.25">
      <c r="DC3062" s="4"/>
      <c r="DD3062" s="4"/>
      <c r="DE3062" s="4"/>
      <c r="DF3062" s="4"/>
      <c r="DG3062" s="4"/>
    </row>
    <row r="3063" spans="107:111" x14ac:dyDescent="0.25">
      <c r="DC3063" s="4"/>
      <c r="DD3063" s="4"/>
      <c r="DE3063" s="4"/>
      <c r="DF3063" s="4"/>
      <c r="DG3063" s="4"/>
    </row>
    <row r="3064" spans="107:111" x14ac:dyDescent="0.25">
      <c r="DC3064" s="4"/>
      <c r="DD3064" s="30"/>
      <c r="DE3064" s="30"/>
      <c r="DF3064" s="30"/>
      <c r="DG3064" s="30"/>
    </row>
    <row r="3065" spans="107:111" x14ac:dyDescent="0.25">
      <c r="DC3065" s="4"/>
      <c r="DD3065" s="4"/>
      <c r="DE3065" s="4"/>
      <c r="DF3065" s="4"/>
      <c r="DG3065" s="4"/>
    </row>
    <row r="3066" spans="107:111" x14ac:dyDescent="0.25">
      <c r="DC3066" s="4"/>
      <c r="DD3066" s="4"/>
      <c r="DE3066" s="4"/>
      <c r="DF3066" s="4"/>
      <c r="DG3066" s="4"/>
    </row>
    <row r="3067" spans="107:111" x14ac:dyDescent="0.25">
      <c r="DC3067" s="4"/>
      <c r="DD3067" s="4"/>
      <c r="DE3067" s="4"/>
      <c r="DF3067" s="4"/>
      <c r="DG3067" s="4"/>
    </row>
    <row r="3068" spans="107:111" x14ac:dyDescent="0.25">
      <c r="DC3068" s="4"/>
      <c r="DD3068" s="4"/>
      <c r="DE3068" s="4"/>
      <c r="DF3068" s="4"/>
      <c r="DG3068" s="4"/>
    </row>
    <row r="3069" spans="107:111" x14ac:dyDescent="0.25">
      <c r="DC3069" s="4"/>
      <c r="DD3069" s="4"/>
      <c r="DE3069" s="4"/>
      <c r="DF3069" s="4"/>
      <c r="DG3069" s="4"/>
    </row>
    <row r="3070" spans="107:111" x14ac:dyDescent="0.25">
      <c r="DC3070" s="4"/>
      <c r="DD3070" s="4"/>
      <c r="DE3070" s="4"/>
      <c r="DF3070" s="4"/>
      <c r="DG3070" s="4"/>
    </row>
    <row r="3071" spans="107:111" x14ac:dyDescent="0.25">
      <c r="DC3071" s="4"/>
      <c r="DD3071" s="89"/>
      <c r="DE3071" s="89"/>
      <c r="DF3071" s="89"/>
      <c r="DG3071" s="89"/>
    </row>
    <row r="3078" spans="107:111" x14ac:dyDescent="0.25">
      <c r="DC3078" s="4"/>
      <c r="DD3078" s="4"/>
      <c r="DE3078" s="4"/>
      <c r="DF3078" s="4"/>
      <c r="DG3078" s="4"/>
    </row>
    <row r="3079" spans="107:111" x14ac:dyDescent="0.25">
      <c r="DD3079" s="78"/>
      <c r="DE3079" s="78"/>
      <c r="DF3079" s="78"/>
      <c r="DG3079" s="78"/>
    </row>
    <row r="3085" spans="107:111" x14ac:dyDescent="0.25">
      <c r="DD3085" s="80"/>
      <c r="DE3085" s="80"/>
      <c r="DF3085" s="80"/>
      <c r="DG3085" s="80"/>
    </row>
    <row r="3089" spans="107:111" x14ac:dyDescent="0.25">
      <c r="DD3089" s="85"/>
      <c r="DE3089" s="85"/>
      <c r="DF3089" s="85"/>
      <c r="DG3089" s="85"/>
    </row>
    <row r="3096" spans="107:111" x14ac:dyDescent="0.25">
      <c r="DC3096" s="4"/>
      <c r="DD3096" s="4"/>
      <c r="DE3096" s="4"/>
      <c r="DF3096" s="4"/>
      <c r="DG3096" s="4"/>
    </row>
    <row r="3097" spans="107:111" x14ac:dyDescent="0.25">
      <c r="DC3097" s="4"/>
      <c r="DD3097" s="87"/>
      <c r="DE3097" s="87"/>
      <c r="DF3097" s="87"/>
      <c r="DG3097" s="87"/>
    </row>
    <row r="3098" spans="107:111" x14ac:dyDescent="0.25">
      <c r="DC3098" s="4"/>
      <c r="DD3098" s="4"/>
      <c r="DE3098" s="4"/>
      <c r="DF3098" s="4"/>
      <c r="DG3098" s="4"/>
    </row>
    <row r="3101" spans="107:111" x14ac:dyDescent="0.25">
      <c r="DC3101" s="4"/>
      <c r="DD3101" s="4"/>
      <c r="DE3101" s="4"/>
      <c r="DF3101" s="4"/>
      <c r="DG3101" s="4"/>
    </row>
    <row r="3102" spans="107:111" x14ac:dyDescent="0.25">
      <c r="DC3102" s="4"/>
      <c r="DD3102" s="30"/>
      <c r="DE3102" s="30"/>
      <c r="DF3102" s="30"/>
      <c r="DG3102" s="30"/>
    </row>
    <row r="3103" spans="107:111" x14ac:dyDescent="0.25">
      <c r="DC3103" s="4"/>
      <c r="DD3103" s="4"/>
      <c r="DE3103" s="4"/>
      <c r="DF3103" s="4"/>
      <c r="DG3103" s="4"/>
    </row>
    <row r="3105" spans="107:111" x14ac:dyDescent="0.25">
      <c r="DC3105" s="4"/>
      <c r="DD3105" s="89"/>
      <c r="DE3105" s="89"/>
      <c r="DF3105" s="89"/>
      <c r="DG3105" s="89"/>
    </row>
    <row r="3112" spans="107:111" x14ac:dyDescent="0.25">
      <c r="DC3112" s="4"/>
      <c r="DD3112" s="4"/>
      <c r="DE3112" s="4"/>
      <c r="DF3112" s="4"/>
      <c r="DG3112" s="4"/>
    </row>
    <row r="3113" spans="107:111" x14ac:dyDescent="0.25">
      <c r="DC3113" s="4"/>
      <c r="DD3113" s="87"/>
      <c r="DE3113" s="87"/>
      <c r="DF3113" s="87"/>
      <c r="DG3113" s="87"/>
    </row>
    <row r="3114" spans="107:111" x14ac:dyDescent="0.25">
      <c r="DC3114" s="4"/>
      <c r="DD3114" s="4"/>
      <c r="DE3114" s="4"/>
      <c r="DF3114" s="4"/>
      <c r="DG3114" s="4"/>
    </row>
    <row r="3117" spans="107:111" x14ac:dyDescent="0.25">
      <c r="DC3117" s="4"/>
      <c r="DD3117" s="4"/>
      <c r="DE3117" s="4"/>
      <c r="DF3117" s="4"/>
      <c r="DG3117" s="4"/>
    </row>
    <row r="3118" spans="107:111" x14ac:dyDescent="0.25">
      <c r="DC3118" s="4"/>
      <c r="DD3118" s="30"/>
      <c r="DE3118" s="30"/>
      <c r="DF3118" s="30"/>
      <c r="DG3118" s="30"/>
    </row>
    <row r="3119" spans="107:111" x14ac:dyDescent="0.25">
      <c r="DC3119" s="4"/>
      <c r="DD3119" s="4"/>
      <c r="DE3119" s="4"/>
      <c r="DF3119" s="4"/>
      <c r="DG3119" s="4"/>
    </row>
    <row r="3121" spans="107:111" x14ac:dyDescent="0.25">
      <c r="DC3121" s="4"/>
      <c r="DD3121" s="89"/>
      <c r="DE3121" s="89"/>
      <c r="DF3121" s="89"/>
      <c r="DG3121" s="89"/>
    </row>
    <row r="3128" spans="107:111" x14ac:dyDescent="0.25">
      <c r="DC3128" s="4"/>
      <c r="DD3128" s="4"/>
      <c r="DE3128" s="4"/>
      <c r="DF3128" s="4"/>
      <c r="DG3128" s="4"/>
    </row>
    <row r="3129" spans="107:111" x14ac:dyDescent="0.25">
      <c r="DC3129" s="4"/>
      <c r="DD3129" s="87"/>
      <c r="DE3129" s="87"/>
      <c r="DF3129" s="87"/>
      <c r="DG3129" s="87"/>
    </row>
    <row r="3130" spans="107:111" x14ac:dyDescent="0.25">
      <c r="DC3130" s="4"/>
      <c r="DD3130" s="4"/>
      <c r="DE3130" s="4"/>
      <c r="DF3130" s="4"/>
      <c r="DG3130" s="4"/>
    </row>
    <row r="3132" spans="107:111" x14ac:dyDescent="0.25">
      <c r="DC3132" s="86"/>
      <c r="DD3132" s="86"/>
      <c r="DE3132" s="86"/>
      <c r="DF3132" s="86"/>
      <c r="DG3132" s="86"/>
    </row>
    <row r="3133" spans="107:111" x14ac:dyDescent="0.25">
      <c r="DC3133" s="4"/>
      <c r="DD3133" s="4"/>
      <c r="DE3133" s="4"/>
      <c r="DF3133" s="4"/>
      <c r="DG3133" s="4"/>
    </row>
    <row r="3134" spans="107:111" x14ac:dyDescent="0.25">
      <c r="DC3134" s="4"/>
      <c r="DD3134" s="30"/>
      <c r="DE3134" s="30"/>
      <c r="DF3134" s="30"/>
      <c r="DG3134" s="30"/>
    </row>
    <row r="3135" spans="107:111" x14ac:dyDescent="0.25">
      <c r="DC3135" s="4"/>
      <c r="DD3135" s="4"/>
      <c r="DE3135" s="4"/>
      <c r="DF3135" s="4"/>
      <c r="DG3135" s="4"/>
    </row>
    <row r="3137" spans="107:111" x14ac:dyDescent="0.25">
      <c r="DC3137" s="4"/>
      <c r="DD3137" s="89"/>
      <c r="DE3137" s="89"/>
      <c r="DF3137" s="89"/>
      <c r="DG3137" s="89"/>
    </row>
    <row r="3144" spans="107:111" x14ac:dyDescent="0.25">
      <c r="DC3144" s="4"/>
      <c r="DD3144" s="4"/>
      <c r="DE3144" s="4"/>
      <c r="DF3144" s="4"/>
      <c r="DG3144" s="4"/>
    </row>
    <row r="3145" spans="107:111" x14ac:dyDescent="0.25">
      <c r="DC3145" s="4"/>
      <c r="DD3145" s="87"/>
      <c r="DE3145" s="87"/>
      <c r="DF3145" s="87"/>
      <c r="DG3145" s="87"/>
    </row>
    <row r="3146" spans="107:111" x14ac:dyDescent="0.25">
      <c r="DC3146" s="4"/>
      <c r="DD3146" s="4"/>
      <c r="DE3146" s="4"/>
      <c r="DF3146" s="4"/>
      <c r="DG3146" s="4"/>
    </row>
    <row r="3149" spans="107:111" x14ac:dyDescent="0.25">
      <c r="DC3149" s="4"/>
      <c r="DD3149" s="4"/>
      <c r="DE3149" s="4"/>
      <c r="DF3149" s="4"/>
      <c r="DG3149" s="4"/>
    </row>
    <row r="3150" spans="107:111" x14ac:dyDescent="0.25">
      <c r="DC3150" s="4"/>
      <c r="DD3150" s="30"/>
      <c r="DE3150" s="30"/>
      <c r="DF3150" s="30"/>
      <c r="DG3150" s="30"/>
    </row>
    <row r="3153" spans="107:111" x14ac:dyDescent="0.25">
      <c r="DC3153" s="4"/>
      <c r="DD3153" s="89"/>
      <c r="DE3153" s="89"/>
      <c r="DF3153" s="89"/>
      <c r="DG3153" s="89"/>
    </row>
    <row r="3160" spans="107:111" x14ac:dyDescent="0.25">
      <c r="DC3160" s="4"/>
      <c r="DD3160" s="4"/>
      <c r="DE3160" s="4"/>
      <c r="DF3160" s="4"/>
      <c r="DG3160" s="4"/>
    </row>
    <row r="3161" spans="107:111" x14ac:dyDescent="0.25">
      <c r="DC3161" s="4"/>
      <c r="DD3161" s="87"/>
      <c r="DE3161" s="87"/>
      <c r="DF3161" s="87"/>
      <c r="DG3161" s="87"/>
    </row>
    <row r="3162" spans="107:111" x14ac:dyDescent="0.25">
      <c r="DC3162" s="4"/>
      <c r="DD3162" s="4"/>
      <c r="DE3162" s="4"/>
      <c r="DF3162" s="4"/>
      <c r="DG3162" s="4"/>
    </row>
    <row r="3165" spans="107:111" x14ac:dyDescent="0.25">
      <c r="DC3165" s="4"/>
      <c r="DD3165" s="4"/>
      <c r="DE3165" s="4"/>
      <c r="DF3165" s="4"/>
      <c r="DG3165" s="4"/>
    </row>
    <row r="3166" spans="107:111" x14ac:dyDescent="0.25">
      <c r="DC3166" s="4"/>
      <c r="DD3166" s="30"/>
      <c r="DE3166" s="30"/>
      <c r="DF3166" s="30"/>
      <c r="DG3166" s="30"/>
    </row>
    <row r="3169" spans="107:111" x14ac:dyDescent="0.25">
      <c r="DC3169" s="4"/>
      <c r="DD3169" s="89"/>
      <c r="DE3169" s="89"/>
      <c r="DF3169" s="89"/>
      <c r="DG3169" s="89"/>
    </row>
    <row r="3176" spans="107:111" x14ac:dyDescent="0.25">
      <c r="DC3176" s="4"/>
      <c r="DD3176" s="4"/>
      <c r="DE3176" s="4"/>
      <c r="DF3176" s="4"/>
      <c r="DG3176" s="4"/>
    </row>
    <row r="3177" spans="107:111" x14ac:dyDescent="0.25">
      <c r="DC3177" s="4"/>
      <c r="DD3177" s="87"/>
      <c r="DE3177" s="87"/>
      <c r="DF3177" s="87"/>
      <c r="DG3177" s="87"/>
    </row>
    <row r="3178" spans="107:111" x14ac:dyDescent="0.25">
      <c r="DC3178" s="4"/>
      <c r="DD3178" s="4"/>
      <c r="DE3178" s="4"/>
      <c r="DF3178" s="4"/>
      <c r="DG3178" s="4"/>
    </row>
    <row r="3180" spans="107:111" x14ac:dyDescent="0.25">
      <c r="DC3180" s="86"/>
      <c r="DD3180" s="86"/>
      <c r="DE3180" s="86"/>
      <c r="DF3180" s="86"/>
      <c r="DG3180" s="86"/>
    </row>
    <row r="3181" spans="107:111" x14ac:dyDescent="0.25">
      <c r="DC3181" s="4"/>
      <c r="DD3181" s="4"/>
      <c r="DE3181" s="4"/>
      <c r="DF3181" s="4"/>
      <c r="DG3181" s="4"/>
    </row>
    <row r="3182" spans="107:111" x14ac:dyDescent="0.25">
      <c r="DC3182" s="4"/>
      <c r="DD3182" s="30"/>
      <c r="DE3182" s="30"/>
      <c r="DF3182" s="30"/>
      <c r="DG3182" s="30"/>
    </row>
    <row r="3185" spans="107:111" x14ac:dyDescent="0.25">
      <c r="DC3185" s="4"/>
      <c r="DD3185" s="89"/>
      <c r="DE3185" s="89"/>
      <c r="DF3185" s="89"/>
      <c r="DG3185" s="89"/>
    </row>
    <row r="3192" spans="107:111" x14ac:dyDescent="0.25">
      <c r="DC3192" s="4"/>
      <c r="DD3192" s="4"/>
      <c r="DE3192" s="4"/>
      <c r="DF3192" s="4"/>
      <c r="DG3192" s="4"/>
    </row>
    <row r="3193" spans="107:111" x14ac:dyDescent="0.25">
      <c r="DC3193" s="4"/>
      <c r="DD3193" s="87"/>
      <c r="DE3193" s="87"/>
      <c r="DF3193" s="87"/>
      <c r="DG3193" s="87"/>
    </row>
    <row r="3194" spans="107:111" x14ac:dyDescent="0.25">
      <c r="DC3194" s="4"/>
      <c r="DD3194" s="4"/>
      <c r="DE3194" s="4"/>
      <c r="DF3194" s="4"/>
      <c r="DG3194" s="4"/>
    </row>
    <row r="3197" spans="107:111" x14ac:dyDescent="0.25">
      <c r="DC3197" s="4"/>
      <c r="DD3197" s="4"/>
      <c r="DE3197" s="4"/>
      <c r="DF3197" s="4"/>
      <c r="DG3197" s="4"/>
    </row>
    <row r="3198" spans="107:111" x14ac:dyDescent="0.25">
      <c r="DC3198" s="4"/>
      <c r="DD3198" s="30"/>
      <c r="DE3198" s="30"/>
      <c r="DF3198" s="30"/>
      <c r="DG3198" s="30"/>
    </row>
    <row r="3201" spans="107:111" x14ac:dyDescent="0.25">
      <c r="DC3201" s="4"/>
      <c r="DD3201" s="89"/>
      <c r="DE3201" s="89"/>
      <c r="DF3201" s="89"/>
      <c r="DG3201" s="89"/>
    </row>
    <row r="3208" spans="107:111" x14ac:dyDescent="0.25">
      <c r="DC3208" s="4"/>
      <c r="DD3208" s="4"/>
      <c r="DE3208" s="4"/>
      <c r="DF3208" s="4"/>
      <c r="DG3208" s="4"/>
    </row>
    <row r="3209" spans="107:111" x14ac:dyDescent="0.25">
      <c r="DC3209" s="4"/>
      <c r="DD3209" s="87"/>
      <c r="DE3209" s="87"/>
      <c r="DF3209" s="87"/>
      <c r="DG3209" s="87"/>
    </row>
    <row r="3210" spans="107:111" x14ac:dyDescent="0.25">
      <c r="DC3210" s="4"/>
      <c r="DD3210" s="4"/>
      <c r="DE3210" s="4"/>
      <c r="DF3210" s="4"/>
      <c r="DG3210" s="4"/>
    </row>
    <row r="3213" spans="107:111" x14ac:dyDescent="0.25">
      <c r="DC3213" s="4"/>
      <c r="DD3213" s="4"/>
      <c r="DE3213" s="4"/>
      <c r="DF3213" s="4"/>
      <c r="DG3213" s="4"/>
    </row>
    <row r="3214" spans="107:111" x14ac:dyDescent="0.25">
      <c r="DC3214" s="4"/>
      <c r="DD3214" s="30"/>
      <c r="DE3214" s="30"/>
      <c r="DF3214" s="30"/>
      <c r="DG3214" s="30"/>
    </row>
    <row r="3217" spans="107:111" x14ac:dyDescent="0.25">
      <c r="DC3217" s="4"/>
      <c r="DD3217" s="89"/>
      <c r="DE3217" s="89"/>
      <c r="DF3217" s="89"/>
      <c r="DG3217" s="89"/>
    </row>
    <row r="3224" spans="107:111" x14ac:dyDescent="0.25">
      <c r="DC3224" s="4"/>
      <c r="DD3224" s="4"/>
      <c r="DE3224" s="4"/>
      <c r="DF3224" s="4"/>
      <c r="DG3224" s="4"/>
    </row>
    <row r="3225" spans="107:111" x14ac:dyDescent="0.25">
      <c r="DC3225" s="4"/>
      <c r="DD3225" s="87"/>
      <c r="DE3225" s="87"/>
      <c r="DF3225" s="87"/>
      <c r="DG3225" s="87"/>
    </row>
    <row r="3226" spans="107:111" x14ac:dyDescent="0.25">
      <c r="DC3226" s="4"/>
      <c r="DD3226" s="4"/>
      <c r="DE3226" s="4"/>
      <c r="DF3226" s="4"/>
      <c r="DG3226" s="4"/>
    </row>
    <row r="3228" spans="107:111" x14ac:dyDescent="0.25">
      <c r="DC3228" s="86"/>
      <c r="DD3228" s="86"/>
      <c r="DE3228" s="86"/>
      <c r="DF3228" s="86"/>
      <c r="DG3228" s="86"/>
    </row>
    <row r="3229" spans="107:111" x14ac:dyDescent="0.25">
      <c r="DC3229" s="4"/>
      <c r="DD3229" s="4"/>
      <c r="DE3229" s="4"/>
      <c r="DF3229" s="4"/>
      <c r="DG3229" s="4"/>
    </row>
    <row r="3230" spans="107:111" x14ac:dyDescent="0.25">
      <c r="DC3230" s="4"/>
      <c r="DD3230" s="30"/>
      <c r="DE3230" s="30"/>
      <c r="DF3230" s="30"/>
      <c r="DG3230" s="30"/>
    </row>
    <row r="3233" spans="107:111" x14ac:dyDescent="0.25">
      <c r="DC3233" s="4"/>
      <c r="DD3233" s="89"/>
      <c r="DE3233" s="89"/>
      <c r="DF3233" s="89"/>
      <c r="DG3233" s="89"/>
    </row>
    <row r="3240" spans="107:111" x14ac:dyDescent="0.25">
      <c r="DC3240" s="4"/>
      <c r="DD3240" s="4"/>
      <c r="DE3240" s="4"/>
      <c r="DF3240" s="4"/>
      <c r="DG3240" s="4"/>
    </row>
    <row r="3244" spans="107:111" x14ac:dyDescent="0.25">
      <c r="DC3244" s="4"/>
      <c r="DD3244" s="4"/>
      <c r="DE3244" s="4"/>
      <c r="DF3244" s="4"/>
      <c r="DG3244" s="4"/>
    </row>
    <row r="3247" spans="107:111" x14ac:dyDescent="0.25">
      <c r="DC3247" s="90"/>
      <c r="DD3247" s="90"/>
    </row>
    <row r="3256" spans="107:111" x14ac:dyDescent="0.25">
      <c r="DC3256" s="4"/>
      <c r="DD3256" s="4"/>
      <c r="DE3256" s="4"/>
      <c r="DF3256" s="4"/>
      <c r="DG3256" s="4"/>
    </row>
    <row r="3260" spans="107:111" x14ac:dyDescent="0.25">
      <c r="DC3260" s="4"/>
      <c r="DD3260" s="4"/>
      <c r="DE3260" s="4"/>
      <c r="DF3260" s="4"/>
      <c r="DG3260" s="4"/>
    </row>
    <row r="3272" spans="107:111" x14ac:dyDescent="0.25">
      <c r="DC3272" s="4"/>
      <c r="DD3272" s="4"/>
      <c r="DE3272" s="4"/>
      <c r="DF3272" s="4"/>
      <c r="DG3272" s="4"/>
    </row>
    <row r="3279" spans="107:111" x14ac:dyDescent="0.25">
      <c r="DC3279" s="90"/>
      <c r="DD3279" s="90"/>
    </row>
    <row r="3288" spans="107:111" x14ac:dyDescent="0.25">
      <c r="DC3288" s="4"/>
      <c r="DD3288" s="4"/>
      <c r="DE3288" s="4"/>
      <c r="DF3288" s="4"/>
      <c r="DG3288" s="4"/>
    </row>
    <row r="3304" spans="107:111" x14ac:dyDescent="0.25">
      <c r="DC3304" s="4"/>
      <c r="DD3304" s="4"/>
      <c r="DE3304" s="4"/>
      <c r="DF3304" s="4"/>
      <c r="DG3304" s="4"/>
    </row>
    <row r="3311" spans="107:111" x14ac:dyDescent="0.25">
      <c r="DC3311" s="90"/>
      <c r="DD3311" s="90"/>
    </row>
    <row r="3320" spans="107:111" x14ac:dyDescent="0.25">
      <c r="DC3320" s="4"/>
      <c r="DD3320" s="4"/>
      <c r="DE3320" s="4"/>
      <c r="DF3320" s="4"/>
      <c r="DG3320" s="4"/>
    </row>
    <row r="3336" spans="107:111" x14ac:dyDescent="0.25">
      <c r="DC3336" s="4"/>
      <c r="DD3336" s="4"/>
      <c r="DE3336" s="4"/>
      <c r="DF3336" s="4"/>
      <c r="DG3336" s="4"/>
    </row>
    <row r="3343" spans="107:111" x14ac:dyDescent="0.25">
      <c r="DC3343" s="90"/>
      <c r="DD3343" s="90"/>
    </row>
    <row r="3352" spans="107:111" x14ac:dyDescent="0.25">
      <c r="DC3352" s="4"/>
      <c r="DD3352" s="4"/>
      <c r="DE3352" s="4"/>
      <c r="DF3352" s="4"/>
      <c r="DG3352" s="4"/>
    </row>
    <row r="3368" spans="107:111" x14ac:dyDescent="0.25">
      <c r="DC3368" s="4"/>
      <c r="DD3368" s="4"/>
      <c r="DE3368" s="4"/>
      <c r="DF3368" s="4"/>
      <c r="DG3368" s="4"/>
    </row>
    <row r="3375" spans="107:111" x14ac:dyDescent="0.25">
      <c r="DC3375" s="90"/>
      <c r="DD3375" s="90"/>
    </row>
    <row r="3384" spans="107:111" x14ac:dyDescent="0.25">
      <c r="DC3384" s="4"/>
      <c r="DD3384" s="4"/>
      <c r="DE3384" s="4"/>
      <c r="DF3384" s="4"/>
      <c r="DG3384" s="4"/>
    </row>
    <row r="3400" spans="107:111" x14ac:dyDescent="0.25">
      <c r="DC3400" s="4"/>
      <c r="DD3400" s="4"/>
      <c r="DE3400" s="4"/>
      <c r="DF3400" s="4"/>
      <c r="DG3400" s="4"/>
    </row>
    <row r="3407" spans="107:111" x14ac:dyDescent="0.25">
      <c r="DC3407" s="90"/>
      <c r="DD3407" s="90"/>
    </row>
    <row r="3416" spans="107:111" x14ac:dyDescent="0.25">
      <c r="DC3416" s="4"/>
      <c r="DD3416" s="4"/>
      <c r="DE3416" s="4"/>
      <c r="DF3416" s="4"/>
      <c r="DG3416" s="4"/>
    </row>
    <row r="3432" spans="107:111" x14ac:dyDescent="0.25">
      <c r="DC3432" s="4"/>
      <c r="DD3432" s="4"/>
      <c r="DE3432" s="4"/>
      <c r="DF3432" s="4"/>
      <c r="DG3432" s="4"/>
    </row>
    <row r="3433" spans="107:111" x14ac:dyDescent="0.25">
      <c r="DC3433" s="4"/>
      <c r="DD3433" s="87"/>
      <c r="DE3433" s="87"/>
      <c r="DF3433" s="87"/>
      <c r="DG3433" s="87"/>
    </row>
    <row r="3434" spans="107:111" x14ac:dyDescent="0.25">
      <c r="DC3434" s="4"/>
      <c r="DD3434" s="4"/>
      <c r="DE3434" s="4"/>
      <c r="DF3434" s="4"/>
      <c r="DG3434" s="4"/>
    </row>
    <row r="3435" spans="107:111" x14ac:dyDescent="0.25">
      <c r="DC3435" s="4"/>
      <c r="DD3435" s="4"/>
      <c r="DE3435" s="4"/>
      <c r="DF3435" s="4"/>
      <c r="DG3435" s="4"/>
    </row>
    <row r="3436" spans="107:111" x14ac:dyDescent="0.25">
      <c r="DC3436" s="4"/>
      <c r="DD3436" s="4"/>
      <c r="DE3436" s="4"/>
      <c r="DF3436" s="4"/>
      <c r="DG3436" s="4"/>
    </row>
    <row r="3437" spans="107:111" x14ac:dyDescent="0.25">
      <c r="DC3437" s="4"/>
      <c r="DD3437" s="4"/>
      <c r="DE3437" s="4"/>
      <c r="DF3437" s="4"/>
      <c r="DG3437" s="4"/>
    </row>
    <row r="3438" spans="107:111" x14ac:dyDescent="0.25">
      <c r="DC3438" s="4"/>
      <c r="DD3438" s="4"/>
      <c r="DE3438" s="4"/>
      <c r="DF3438" s="4"/>
      <c r="DG3438" s="4"/>
    </row>
    <row r="3439" spans="107:111" x14ac:dyDescent="0.25">
      <c r="DC3439" s="4"/>
      <c r="DD3439" s="4"/>
      <c r="DE3439" s="4"/>
      <c r="DF3439" s="4"/>
      <c r="DG3439" s="4"/>
    </row>
    <row r="3441" spans="107:111" x14ac:dyDescent="0.25">
      <c r="DC3441" s="4"/>
      <c r="DD3441" s="4"/>
      <c r="DE3441" s="4"/>
      <c r="DF3441" s="4"/>
      <c r="DG3441" s="4"/>
    </row>
    <row r="3442" spans="107:111" x14ac:dyDescent="0.25">
      <c r="DC3442" s="4"/>
      <c r="DD3442" s="88"/>
      <c r="DE3442" s="88"/>
      <c r="DF3442" s="88"/>
      <c r="DG3442" s="88"/>
    </row>
    <row r="3443" spans="107:111" x14ac:dyDescent="0.25">
      <c r="DC3443" s="28"/>
      <c r="DD3443" s="4"/>
      <c r="DE3443" s="4"/>
      <c r="DF3443" s="4"/>
      <c r="DG3443" s="4"/>
    </row>
    <row r="3444" spans="107:111" x14ac:dyDescent="0.25">
      <c r="DC3444" s="4"/>
      <c r="DD3444" s="4"/>
      <c r="DE3444" s="4"/>
      <c r="DF3444" s="4"/>
      <c r="DG3444" s="4"/>
    </row>
    <row r="3445" spans="107:111" x14ac:dyDescent="0.25">
      <c r="DC3445" s="4"/>
      <c r="DD3445" s="4"/>
      <c r="DE3445" s="4"/>
      <c r="DF3445" s="4"/>
      <c r="DG3445" s="4"/>
    </row>
    <row r="3446" spans="107:111" x14ac:dyDescent="0.25">
      <c r="DC3446" s="4"/>
      <c r="DD3446" s="4"/>
      <c r="DE3446" s="4"/>
      <c r="DF3446" s="4"/>
      <c r="DG3446" s="4"/>
    </row>
    <row r="3447" spans="107:111" x14ac:dyDescent="0.25">
      <c r="DC3447" s="4"/>
      <c r="DD3447" s="4"/>
      <c r="DE3447" s="4"/>
      <c r="DF3447" s="4"/>
      <c r="DG3447" s="4"/>
    </row>
    <row r="3448" spans="107:111" x14ac:dyDescent="0.25">
      <c r="DC3448" s="27"/>
      <c r="DD3448" s="83"/>
      <c r="DE3448" s="83"/>
      <c r="DF3448" s="83"/>
      <c r="DG3448" s="83"/>
    </row>
    <row r="3449" spans="107:111" x14ac:dyDescent="0.25">
      <c r="DC3449" s="4"/>
      <c r="DD3449" s="4"/>
      <c r="DE3449" s="4"/>
      <c r="DF3449" s="4"/>
      <c r="DG3449" s="4"/>
    </row>
    <row r="3450" spans="107:111" x14ac:dyDescent="0.25">
      <c r="DC3450" s="4"/>
      <c r="DD3450" s="4"/>
      <c r="DE3450" s="4"/>
      <c r="DF3450" s="4"/>
      <c r="DG3450" s="4"/>
    </row>
    <row r="3451" spans="107:111" x14ac:dyDescent="0.25">
      <c r="DC3451" s="4"/>
      <c r="DD3451" s="4"/>
      <c r="DE3451" s="4"/>
      <c r="DF3451" s="4"/>
      <c r="DG3451" s="4"/>
    </row>
    <row r="3452" spans="107:111" x14ac:dyDescent="0.25">
      <c r="DC3452" s="4"/>
      <c r="DD3452" s="4"/>
      <c r="DE3452" s="4"/>
      <c r="DF3452" s="4"/>
      <c r="DG3452" s="4"/>
    </row>
    <row r="3453" spans="107:111" x14ac:dyDescent="0.25">
      <c r="DC3453" s="4"/>
      <c r="DD3453" s="4"/>
      <c r="DE3453" s="4"/>
      <c r="DF3453" s="4"/>
      <c r="DG3453" s="4"/>
    </row>
    <row r="3454" spans="107:111" x14ac:dyDescent="0.25">
      <c r="DC3454" s="4"/>
      <c r="DD3454" s="4"/>
      <c r="DE3454" s="4"/>
      <c r="DF3454" s="4"/>
      <c r="DG3454" s="4"/>
    </row>
    <row r="3455" spans="107:111" x14ac:dyDescent="0.25">
      <c r="DC3455" s="4"/>
      <c r="DD3455" s="4"/>
      <c r="DE3455" s="4"/>
      <c r="DF3455" s="4"/>
      <c r="DG3455" s="4"/>
    </row>
    <row r="3456" spans="107:111" x14ac:dyDescent="0.25">
      <c r="DC3456" s="4"/>
      <c r="DD3456" s="87"/>
      <c r="DE3456" s="87"/>
      <c r="DF3456" s="87"/>
      <c r="DG3456" s="87"/>
    </row>
    <row r="3457" spans="107:111" x14ac:dyDescent="0.25">
      <c r="DC3457" s="4"/>
      <c r="DD3457" s="4"/>
      <c r="DE3457" s="4"/>
      <c r="DF3457" s="4"/>
      <c r="DG3457" s="4"/>
    </row>
    <row r="3458" spans="107:111" x14ac:dyDescent="0.25">
      <c r="DC3458" s="4"/>
      <c r="DD3458" s="4"/>
      <c r="DE3458" s="4"/>
      <c r="DF3458" s="4"/>
      <c r="DG3458" s="4"/>
    </row>
    <row r="3459" spans="107:111" x14ac:dyDescent="0.25">
      <c r="DC3459" s="4"/>
      <c r="DD3459" s="4"/>
      <c r="DE3459" s="4"/>
      <c r="DF3459" s="4"/>
      <c r="DG3459" s="4"/>
    </row>
    <row r="3460" spans="107:111" x14ac:dyDescent="0.25">
      <c r="DC3460" s="4"/>
      <c r="DD3460" s="4"/>
      <c r="DE3460" s="4"/>
      <c r="DF3460" s="4"/>
      <c r="DG3460" s="4"/>
    </row>
    <row r="3461" spans="107:111" x14ac:dyDescent="0.25">
      <c r="DC3461" s="4"/>
      <c r="DD3461" s="4"/>
      <c r="DE3461" s="4"/>
      <c r="DF3461" s="4"/>
      <c r="DG3461" s="4"/>
    </row>
    <row r="3462" spans="107:111" x14ac:dyDescent="0.25">
      <c r="DC3462" s="4"/>
      <c r="DD3462" s="4"/>
      <c r="DE3462" s="4"/>
      <c r="DF3462" s="4"/>
      <c r="DG3462" s="4"/>
    </row>
    <row r="3464" spans="107:111" x14ac:dyDescent="0.25">
      <c r="DC3464" s="4"/>
      <c r="DD3464" s="4"/>
      <c r="DE3464" s="4"/>
      <c r="DF3464" s="4"/>
      <c r="DG3464" s="4"/>
    </row>
    <row r="3465" spans="107:111" x14ac:dyDescent="0.25">
      <c r="DC3465" s="4"/>
      <c r="DD3465" s="88"/>
      <c r="DE3465" s="88"/>
      <c r="DF3465" s="88"/>
      <c r="DG3465" s="88"/>
    </row>
    <row r="3466" spans="107:111" x14ac:dyDescent="0.25">
      <c r="DC3466" s="28"/>
      <c r="DD3466" s="4"/>
      <c r="DE3466" s="4"/>
      <c r="DF3466" s="4"/>
      <c r="DG3466" s="4"/>
    </row>
    <row r="3467" spans="107:111" x14ac:dyDescent="0.25">
      <c r="DC3467" s="4"/>
      <c r="DD3467" s="4"/>
      <c r="DE3467" s="4"/>
      <c r="DF3467" s="4"/>
      <c r="DG3467" s="4"/>
    </row>
    <row r="3468" spans="107:111" x14ac:dyDescent="0.25">
      <c r="DC3468" s="4"/>
      <c r="DD3468" s="4"/>
      <c r="DE3468" s="4"/>
      <c r="DF3468" s="4"/>
      <c r="DG3468" s="4"/>
    </row>
    <row r="3469" spans="107:111" x14ac:dyDescent="0.25">
      <c r="DC3469" s="4"/>
      <c r="DD3469" s="4"/>
      <c r="DE3469" s="4"/>
      <c r="DF3469" s="4"/>
      <c r="DG3469" s="4"/>
    </row>
    <row r="3470" spans="107:111" x14ac:dyDescent="0.25">
      <c r="DC3470" s="4"/>
      <c r="DD3470" s="4"/>
      <c r="DE3470" s="4"/>
      <c r="DF3470" s="4"/>
      <c r="DG3470" s="4"/>
    </row>
    <row r="3471" spans="107:111" x14ac:dyDescent="0.25">
      <c r="DC3471" s="27"/>
      <c r="DD3471" s="83"/>
      <c r="DE3471" s="83"/>
      <c r="DF3471" s="83"/>
      <c r="DG3471" s="83"/>
    </row>
    <row r="3472" spans="107:111" x14ac:dyDescent="0.25">
      <c r="DC3472" s="4"/>
      <c r="DD3472" s="4"/>
      <c r="DE3472" s="4"/>
      <c r="DF3472" s="4"/>
      <c r="DG3472" s="4"/>
    </row>
    <row r="3473" spans="107:111" x14ac:dyDescent="0.25">
      <c r="DC3473" s="4"/>
      <c r="DD3473" s="4"/>
      <c r="DE3473" s="4"/>
      <c r="DF3473" s="4"/>
      <c r="DG3473" s="4"/>
    </row>
    <row r="3474" spans="107:111" x14ac:dyDescent="0.25">
      <c r="DC3474" s="4"/>
      <c r="DD3474" s="4"/>
      <c r="DE3474" s="4"/>
      <c r="DF3474" s="4"/>
      <c r="DG3474" s="4"/>
    </row>
    <row r="3475" spans="107:111" x14ac:dyDescent="0.25">
      <c r="DC3475" s="4"/>
      <c r="DD3475" s="4"/>
      <c r="DE3475" s="4"/>
      <c r="DF3475" s="4"/>
      <c r="DG3475" s="4"/>
    </row>
    <row r="3476" spans="107:111" x14ac:dyDescent="0.25">
      <c r="DC3476" s="4"/>
      <c r="DD3476" s="4"/>
      <c r="DE3476" s="4"/>
      <c r="DF3476" s="4"/>
      <c r="DG3476" s="4"/>
    </row>
    <row r="3477" spans="107:111" x14ac:dyDescent="0.25">
      <c r="DC3477" s="4"/>
      <c r="DD3477" s="4"/>
      <c r="DE3477" s="4"/>
      <c r="DF3477" s="4"/>
      <c r="DG3477" s="4"/>
    </row>
    <row r="3478" spans="107:111" x14ac:dyDescent="0.25">
      <c r="DC3478" s="4"/>
      <c r="DD3478" s="4"/>
      <c r="DE3478" s="4"/>
      <c r="DF3478" s="4"/>
      <c r="DG3478" s="4"/>
    </row>
    <row r="3479" spans="107:111" x14ac:dyDescent="0.25">
      <c r="DC3479" s="4"/>
      <c r="DD3479" s="87"/>
      <c r="DE3479" s="87"/>
      <c r="DF3479" s="87"/>
      <c r="DG3479" s="87"/>
    </row>
    <row r="3480" spans="107:111" x14ac:dyDescent="0.25">
      <c r="DC3480" s="4"/>
      <c r="DD3480" s="4"/>
      <c r="DE3480" s="4"/>
      <c r="DF3480" s="4"/>
      <c r="DG3480" s="4"/>
    </row>
    <row r="3481" spans="107:111" x14ac:dyDescent="0.25">
      <c r="DC3481" s="4"/>
      <c r="DD3481" s="4"/>
      <c r="DE3481" s="4"/>
      <c r="DF3481" s="4"/>
      <c r="DG3481" s="4"/>
    </row>
    <row r="3485" spans="107:111" x14ac:dyDescent="0.25">
      <c r="DC3485" s="4"/>
      <c r="DD3485" s="4"/>
      <c r="DE3485" s="4"/>
      <c r="DF3485" s="4"/>
      <c r="DG3485" s="4"/>
    </row>
    <row r="3486" spans="107:111" x14ac:dyDescent="0.25">
      <c r="DC3486" s="4"/>
      <c r="DD3486" s="4"/>
      <c r="DE3486" s="4"/>
      <c r="DF3486" s="4"/>
      <c r="DG3486" s="4"/>
    </row>
    <row r="3487" spans="107:111" x14ac:dyDescent="0.25">
      <c r="DC3487" s="86"/>
      <c r="DD3487" s="86"/>
      <c r="DE3487" s="86"/>
      <c r="DF3487" s="68"/>
      <c r="DG3487" s="28"/>
    </row>
    <row r="3488" spans="107:111" x14ac:dyDescent="0.25">
      <c r="DC3488" s="91"/>
      <c r="DD3488" s="26"/>
      <c r="DE3488" s="86"/>
      <c r="DF3488" s="86"/>
      <c r="DG3488" s="4"/>
    </row>
    <row r="3490" spans="107:111" x14ac:dyDescent="0.25">
      <c r="DD3490" s="80"/>
      <c r="DE3490" s="80"/>
      <c r="DF3490" s="80"/>
      <c r="DG3490" s="80"/>
    </row>
    <row r="3497" spans="107:111" x14ac:dyDescent="0.25">
      <c r="DC3497" s="4"/>
      <c r="DD3497" s="4"/>
      <c r="DE3497" s="4"/>
      <c r="DF3497" s="4"/>
      <c r="DG3497" s="4"/>
    </row>
    <row r="3498" spans="107:111" x14ac:dyDescent="0.25">
      <c r="DC3498" s="4"/>
      <c r="DD3498" s="4"/>
      <c r="DE3498" s="4"/>
      <c r="DF3498" s="4"/>
      <c r="DG3498" s="4"/>
    </row>
    <row r="3499" spans="107:111" x14ac:dyDescent="0.25">
      <c r="DD3499" s="85"/>
      <c r="DE3499" s="85"/>
      <c r="DF3499" s="85"/>
      <c r="DG3499" s="85"/>
    </row>
    <row r="3506" spans="107:111" x14ac:dyDescent="0.25">
      <c r="DC3506" s="4"/>
      <c r="DD3506" s="4"/>
      <c r="DE3506" s="4"/>
      <c r="DF3506" s="4"/>
      <c r="DG3506" s="4"/>
    </row>
    <row r="3507" spans="107:111" x14ac:dyDescent="0.25">
      <c r="DC3507" s="4"/>
      <c r="DD3507" s="87"/>
      <c r="DE3507" s="87"/>
      <c r="DF3507" s="87"/>
      <c r="DG3507" s="87"/>
    </row>
    <row r="3508" spans="107:111" x14ac:dyDescent="0.25">
      <c r="DC3508" s="4"/>
      <c r="DD3508" s="4"/>
      <c r="DE3508" s="4"/>
      <c r="DF3508" s="4"/>
      <c r="DG3508" s="4"/>
    </row>
    <row r="3509" spans="107:111" x14ac:dyDescent="0.25">
      <c r="DC3509" s="4"/>
      <c r="DD3509" s="4"/>
      <c r="DE3509" s="4"/>
      <c r="DF3509" s="4"/>
      <c r="DG3509" s="4"/>
    </row>
    <row r="3513" spans="107:111" x14ac:dyDescent="0.25">
      <c r="DC3513" s="4"/>
      <c r="DD3513" s="4"/>
      <c r="DE3513" s="4"/>
      <c r="DF3513" s="4"/>
      <c r="DG3513" s="4"/>
    </row>
    <row r="3514" spans="107:111" x14ac:dyDescent="0.25">
      <c r="DC3514" s="4"/>
      <c r="DD3514" s="4"/>
      <c r="DE3514" s="4"/>
      <c r="DF3514" s="4"/>
      <c r="DG3514" s="4"/>
    </row>
    <row r="3516" spans="107:111" x14ac:dyDescent="0.25">
      <c r="DD3516" s="80"/>
      <c r="DE3516" s="80"/>
      <c r="DF3516" s="80"/>
      <c r="DG3516" s="80"/>
    </row>
    <row r="3523" spans="107:111" x14ac:dyDescent="0.25">
      <c r="DD3523" s="85"/>
      <c r="DE3523" s="85"/>
      <c r="DF3523" s="85"/>
      <c r="DG3523" s="85"/>
    </row>
    <row r="3530" spans="107:111" x14ac:dyDescent="0.25">
      <c r="DC3530" s="4"/>
      <c r="DD3530" s="4"/>
      <c r="DE3530" s="4"/>
      <c r="DF3530" s="4"/>
      <c r="DG3530" s="4"/>
    </row>
    <row r="3531" spans="107:111" x14ac:dyDescent="0.25">
      <c r="DC3531" s="4"/>
      <c r="DD3531" s="87"/>
      <c r="DE3531" s="87"/>
      <c r="DF3531" s="87"/>
      <c r="DG3531" s="87"/>
    </row>
    <row r="3532" spans="107:111" x14ac:dyDescent="0.25">
      <c r="DC3532" s="4"/>
      <c r="DD3532" s="4"/>
      <c r="DE3532" s="4"/>
      <c r="DF3532" s="4"/>
      <c r="DG3532" s="4"/>
    </row>
    <row r="3533" spans="107:111" x14ac:dyDescent="0.25">
      <c r="DC3533" s="4"/>
      <c r="DD3533" s="4"/>
      <c r="DE3533" s="4"/>
      <c r="DF3533" s="4"/>
      <c r="DG3533" s="4"/>
    </row>
    <row r="3534" spans="107:111" x14ac:dyDescent="0.25">
      <c r="DC3534" s="92"/>
      <c r="DD3534" s="92"/>
      <c r="DE3534" s="92"/>
      <c r="DF3534" s="93"/>
      <c r="DG3534" s="34"/>
    </row>
    <row r="3537" spans="107:111" x14ac:dyDescent="0.25">
      <c r="DC3537" s="4"/>
      <c r="DD3537" s="4"/>
      <c r="DE3537" s="4"/>
      <c r="DF3537" s="4"/>
      <c r="DG3537" s="4"/>
    </row>
    <row r="3538" spans="107:111" x14ac:dyDescent="0.25">
      <c r="DC3538" s="86"/>
      <c r="DD3538" s="86"/>
      <c r="DE3538" s="86"/>
      <c r="DF3538" s="68"/>
      <c r="DG3538" s="28"/>
    </row>
    <row r="3539" spans="107:111" x14ac:dyDescent="0.25">
      <c r="DC3539" s="91"/>
      <c r="DD3539" s="26"/>
      <c r="DE3539" s="86"/>
      <c r="DF3539" s="86"/>
      <c r="DG3539" s="4"/>
    </row>
    <row r="3541" spans="107:111" x14ac:dyDescent="0.25">
      <c r="DD3541" s="80"/>
      <c r="DE3541" s="80"/>
      <c r="DF3541" s="80"/>
      <c r="DG3541" s="80"/>
    </row>
    <row r="3543" spans="107:111" x14ac:dyDescent="0.25">
      <c r="DC3543" s="4"/>
      <c r="DD3543" s="4"/>
      <c r="DE3543" s="4"/>
      <c r="DF3543" s="4"/>
      <c r="DG3543" s="4"/>
    </row>
    <row r="3547" spans="107:111" x14ac:dyDescent="0.25">
      <c r="DC3547" s="4"/>
      <c r="DD3547" s="4"/>
      <c r="DE3547" s="4"/>
      <c r="DF3547" s="4"/>
      <c r="DG3547" s="4"/>
    </row>
    <row r="3548" spans="107:111" x14ac:dyDescent="0.25">
      <c r="DC3548" s="4"/>
      <c r="DD3548" s="4"/>
      <c r="DE3548" s="4"/>
      <c r="DF3548" s="4"/>
      <c r="DG3548" s="4"/>
    </row>
    <row r="3549" spans="107:111" x14ac:dyDescent="0.25">
      <c r="DD3549" s="85"/>
      <c r="DE3549" s="85"/>
      <c r="DF3549" s="85"/>
      <c r="DG3549" s="85"/>
    </row>
    <row r="3556" spans="107:111" x14ac:dyDescent="0.25">
      <c r="DC3556" s="4"/>
      <c r="DD3556" s="4"/>
      <c r="DE3556" s="4"/>
      <c r="DF3556" s="4"/>
      <c r="DG3556" s="4"/>
    </row>
    <row r="3557" spans="107:111" x14ac:dyDescent="0.25">
      <c r="DC3557" s="4"/>
      <c r="DD3557" s="87"/>
      <c r="DE3557" s="87"/>
      <c r="DF3557" s="87"/>
      <c r="DG3557" s="87"/>
    </row>
    <row r="3558" spans="107:111" x14ac:dyDescent="0.25">
      <c r="DC3558" s="4"/>
      <c r="DD3558" s="4"/>
      <c r="DE3558" s="4"/>
      <c r="DF3558" s="4"/>
      <c r="DG3558" s="4"/>
    </row>
    <row r="3559" spans="107:111" x14ac:dyDescent="0.25">
      <c r="DC3559" s="4"/>
      <c r="DD3559" s="4"/>
      <c r="DE3559" s="4"/>
      <c r="DF3559" s="4"/>
      <c r="DG3559" s="4"/>
    </row>
    <row r="3560" spans="107:111" x14ac:dyDescent="0.25">
      <c r="DC3560" s="92"/>
      <c r="DD3560" s="92"/>
      <c r="DE3560" s="92"/>
      <c r="DF3560" s="93"/>
      <c r="DG3560" s="34"/>
    </row>
    <row r="3563" spans="107:111" x14ac:dyDescent="0.25">
      <c r="DC3563" s="4"/>
      <c r="DD3563" s="4"/>
      <c r="DE3563" s="4"/>
      <c r="DF3563" s="4"/>
      <c r="DG3563" s="4"/>
    </row>
    <row r="3565" spans="107:111" x14ac:dyDescent="0.25">
      <c r="DD3565" s="80"/>
      <c r="DE3565" s="80"/>
      <c r="DF3565" s="80"/>
      <c r="DG3565" s="80"/>
    </row>
    <row r="3567" spans="107:111" x14ac:dyDescent="0.25">
      <c r="DC3567" s="4"/>
      <c r="DD3567" s="4"/>
      <c r="DE3567" s="4"/>
      <c r="DF3567" s="4"/>
      <c r="DG3567" s="4"/>
    </row>
    <row r="3571" spans="107:111" x14ac:dyDescent="0.25">
      <c r="DD3571" s="85"/>
      <c r="DE3571" s="85"/>
      <c r="DF3571" s="85"/>
      <c r="DG3571" s="85"/>
    </row>
    <row r="3578" spans="107:111" x14ac:dyDescent="0.25">
      <c r="DC3578" s="4"/>
      <c r="DD3578" s="4"/>
      <c r="DE3578" s="4"/>
      <c r="DF3578" s="4"/>
      <c r="DG3578" s="4"/>
    </row>
    <row r="3579" spans="107:111" x14ac:dyDescent="0.25">
      <c r="DC3579" s="4"/>
      <c r="DD3579" s="4"/>
      <c r="DE3579" s="4"/>
      <c r="DF3579" s="4"/>
      <c r="DG3579" s="4"/>
    </row>
    <row r="3580" spans="107:111" x14ac:dyDescent="0.25">
      <c r="DD3580" s="78"/>
      <c r="DE3580" s="78"/>
      <c r="DF3580" s="78"/>
      <c r="DG3580" s="78"/>
    </row>
    <row r="3586" spans="107:111" x14ac:dyDescent="0.25">
      <c r="DD3586" s="80"/>
      <c r="DE3586" s="80"/>
      <c r="DF3586" s="80"/>
      <c r="DG3586" s="80"/>
    </row>
    <row r="3590" spans="107:111" x14ac:dyDescent="0.25">
      <c r="DD3590" s="85"/>
      <c r="DE3590" s="85"/>
      <c r="DF3590" s="85"/>
      <c r="DG3590" s="85"/>
    </row>
    <row r="3597" spans="107:111" x14ac:dyDescent="0.25">
      <c r="DC3597" s="4"/>
      <c r="DD3597" s="4"/>
      <c r="DE3597" s="4"/>
      <c r="DF3597" s="4"/>
      <c r="DG3597" s="4"/>
    </row>
    <row r="3598" spans="107:111" x14ac:dyDescent="0.25">
      <c r="DC3598" s="4"/>
      <c r="DD3598" s="4"/>
      <c r="DE3598" s="4"/>
      <c r="DF3598" s="4"/>
      <c r="DG3598" s="4"/>
    </row>
    <row r="3599" spans="107:111" x14ac:dyDescent="0.25">
      <c r="DD3599" s="78"/>
      <c r="DE3599" s="78"/>
      <c r="DF3599" s="78"/>
      <c r="DG3599" s="78"/>
    </row>
    <row r="3604" spans="107:111" x14ac:dyDescent="0.25">
      <c r="DD3604" s="80"/>
      <c r="DE3604" s="80"/>
      <c r="DF3604" s="80"/>
      <c r="DG3604" s="80"/>
    </row>
    <row r="3607" spans="107:111" x14ac:dyDescent="0.25">
      <c r="DD3607" s="85"/>
      <c r="DE3607" s="85"/>
      <c r="DF3607" s="85"/>
      <c r="DG3607" s="85"/>
    </row>
    <row r="3614" spans="107:111" x14ac:dyDescent="0.25">
      <c r="DC3614" s="4"/>
      <c r="DD3614" s="4"/>
      <c r="DE3614" s="4"/>
      <c r="DF3614" s="4"/>
      <c r="DG3614" s="4"/>
    </row>
    <row r="3615" spans="107:111" x14ac:dyDescent="0.25">
      <c r="DC3615" s="4"/>
      <c r="DD3615" s="4"/>
      <c r="DE3615" s="4"/>
      <c r="DF3615" s="4"/>
      <c r="DG3615" s="4"/>
    </row>
    <row r="3616" spans="107:111" x14ac:dyDescent="0.25">
      <c r="DD3616" s="78"/>
      <c r="DE3616" s="78"/>
      <c r="DF3616" s="78"/>
      <c r="DG3616" s="78"/>
    </row>
    <row r="3621" spans="107:111" x14ac:dyDescent="0.25">
      <c r="DD3621" s="80"/>
      <c r="DE3621" s="80"/>
      <c r="DF3621" s="80"/>
      <c r="DG3621" s="80"/>
    </row>
    <row r="3624" spans="107:111" x14ac:dyDescent="0.25">
      <c r="DD3624" s="85"/>
      <c r="DE3624" s="85"/>
      <c r="DF3624" s="85"/>
      <c r="DG3624" s="85"/>
    </row>
    <row r="3631" spans="107:111" x14ac:dyDescent="0.25">
      <c r="DC3631" s="4"/>
      <c r="DD3631" s="4"/>
      <c r="DE3631" s="4"/>
      <c r="DF3631" s="4"/>
      <c r="DG3631" s="4"/>
    </row>
    <row r="3632" spans="107:111" x14ac:dyDescent="0.25">
      <c r="DC3632" s="4"/>
      <c r="DD3632" s="4"/>
      <c r="DE3632" s="4"/>
      <c r="DF3632" s="4"/>
      <c r="DG3632" s="4"/>
    </row>
    <row r="3633" spans="107:111" x14ac:dyDescent="0.25">
      <c r="DD3633" s="78"/>
      <c r="DE3633" s="78"/>
      <c r="DF3633" s="78"/>
      <c r="DG3633" s="78"/>
    </row>
    <row r="3637" spans="107:111" x14ac:dyDescent="0.25">
      <c r="DC3637" s="91"/>
      <c r="DD3637" s="26"/>
      <c r="DE3637" s="86"/>
      <c r="DF3637" s="86"/>
      <c r="DG3637" s="4"/>
    </row>
    <row r="3639" spans="107:111" x14ac:dyDescent="0.25">
      <c r="DD3639" s="80"/>
      <c r="DE3639" s="80"/>
      <c r="DF3639" s="80"/>
      <c r="DG3639" s="80"/>
    </row>
    <row r="3643" spans="107:111" x14ac:dyDescent="0.25">
      <c r="DD3643" s="85"/>
      <c r="DE3643" s="85"/>
      <c r="DF3643" s="85"/>
      <c r="DG3643" s="85"/>
    </row>
    <row r="3650" spans="107:111" x14ac:dyDescent="0.25">
      <c r="DC3650" s="4"/>
      <c r="DD3650" s="4"/>
      <c r="DE3650" s="4"/>
      <c r="DF3650" s="4"/>
      <c r="DG3650" s="4"/>
    </row>
    <row r="3651" spans="107:111" x14ac:dyDescent="0.25">
      <c r="DC3651" s="4"/>
      <c r="DD3651" s="4"/>
      <c r="DE3651" s="4"/>
      <c r="DF3651" s="4"/>
      <c r="DG3651" s="4"/>
    </row>
    <row r="3652" spans="107:111" x14ac:dyDescent="0.25">
      <c r="DD3652" s="78"/>
      <c r="DE3652" s="78"/>
      <c r="DF3652" s="78"/>
      <c r="DG3652" s="78"/>
    </row>
    <row r="3657" spans="107:111" x14ac:dyDescent="0.25">
      <c r="DC3657" s="4"/>
      <c r="DD3657" s="4"/>
      <c r="DE3657" s="4"/>
      <c r="DF3657" s="4"/>
      <c r="DG3657" s="4"/>
    </row>
    <row r="3658" spans="107:111" x14ac:dyDescent="0.25">
      <c r="DC3658" s="86"/>
      <c r="DD3658" s="86"/>
      <c r="DE3658" s="86"/>
      <c r="DF3658" s="68"/>
      <c r="DG3658" s="28"/>
    </row>
    <row r="3659" spans="107:111" x14ac:dyDescent="0.25">
      <c r="DC3659" s="91"/>
      <c r="DD3659" s="26"/>
      <c r="DE3659" s="86"/>
      <c r="DF3659" s="86"/>
      <c r="DG3659" s="4"/>
    </row>
    <row r="3661" spans="107:111" x14ac:dyDescent="0.25">
      <c r="DD3661" s="80"/>
      <c r="DE3661" s="80"/>
      <c r="DF3661" s="80"/>
      <c r="DG3661" s="80"/>
    </row>
    <row r="3667" spans="107:111" x14ac:dyDescent="0.25">
      <c r="DC3667" s="4"/>
      <c r="DD3667" s="4"/>
      <c r="DE3667" s="4"/>
      <c r="DF3667" s="4"/>
      <c r="DG3667" s="4"/>
    </row>
    <row r="3668" spans="107:111" x14ac:dyDescent="0.25">
      <c r="DC3668" s="4"/>
      <c r="DD3668" s="4"/>
      <c r="DE3668" s="4"/>
      <c r="DF3668" s="4"/>
      <c r="DG3668" s="4"/>
    </row>
    <row r="3669" spans="107:111" x14ac:dyDescent="0.25">
      <c r="DD3669" s="85"/>
      <c r="DE3669" s="85"/>
      <c r="DF3669" s="85"/>
      <c r="DG3669" s="85"/>
    </row>
    <row r="3677" spans="107:111" x14ac:dyDescent="0.25">
      <c r="DC3677" s="94"/>
      <c r="DD3677" s="95">
        <v>17.517328771585429</v>
      </c>
      <c r="DE3677" s="96">
        <v>22.5</v>
      </c>
      <c r="DF3677" s="97"/>
      <c r="DG3677" s="98"/>
    </row>
    <row r="3678" spans="107:111" x14ac:dyDescent="0.25">
      <c r="DC3678" s="99"/>
      <c r="DD3678" s="99" t="s">
        <v>32</v>
      </c>
      <c r="DE3678" s="100" t="s">
        <v>32</v>
      </c>
      <c r="DF3678" s="101"/>
      <c r="DG3678" s="4"/>
    </row>
    <row r="3679" spans="107:111" x14ac:dyDescent="0.25">
      <c r="DC3679" s="99"/>
      <c r="DD3679" s="99" t="s">
        <v>32</v>
      </c>
      <c r="DE3679" s="100" t="s">
        <v>32</v>
      </c>
      <c r="DF3679" s="101"/>
      <c r="DG3679" s="4"/>
    </row>
    <row r="3680" spans="107:111" x14ac:dyDescent="0.25">
      <c r="DC3680" s="99"/>
      <c r="DD3680" s="99" t="s">
        <v>32</v>
      </c>
      <c r="DE3680" s="100" t="s">
        <v>32</v>
      </c>
      <c r="DF3680" s="101"/>
      <c r="DG3680" s="4"/>
    </row>
    <row r="3681" spans="107:111" x14ac:dyDescent="0.25">
      <c r="DC3681" s="99"/>
      <c r="DD3681" s="99" t="s">
        <v>32</v>
      </c>
      <c r="DE3681" s="100" t="s">
        <v>32</v>
      </c>
      <c r="DF3681" s="101"/>
      <c r="DG3681" s="4"/>
    </row>
    <row r="3682" spans="107:111" x14ac:dyDescent="0.25">
      <c r="DC3682" s="102"/>
      <c r="DD3682" s="102" t="s">
        <v>32</v>
      </c>
      <c r="DE3682" s="103" t="s">
        <v>32</v>
      </c>
      <c r="DF3682" s="104"/>
      <c r="DG3682" s="4"/>
    </row>
    <row r="3683" spans="107:111" x14ac:dyDescent="0.25">
      <c r="DC3683" s="4"/>
      <c r="DD3683" s="4"/>
      <c r="DE3683" s="4"/>
      <c r="DF3683" s="4"/>
      <c r="DG3683" s="4"/>
    </row>
    <row r="3684" spans="107:111" x14ac:dyDescent="0.25">
      <c r="DC3684" s="4"/>
      <c r="DD3684" s="4"/>
      <c r="DE3684" s="4"/>
      <c r="DF3684" s="4"/>
      <c r="DG3684" s="4"/>
    </row>
    <row r="3685" spans="107:111" x14ac:dyDescent="0.25">
      <c r="DC3685" s="4"/>
      <c r="DD3685" s="4"/>
      <c r="DE3685" s="4"/>
      <c r="DF3685" s="4"/>
      <c r="DG3685" s="4"/>
    </row>
    <row r="3686" spans="107:111" x14ac:dyDescent="0.25">
      <c r="DD3686" s="105"/>
      <c r="DE3686" s="105"/>
      <c r="DF3686" s="105"/>
      <c r="DG3686" s="105"/>
    </row>
    <row r="3691" spans="107:111" x14ac:dyDescent="0.25">
      <c r="DC3691" s="4"/>
      <c r="DD3691" s="4"/>
      <c r="DE3691" s="4"/>
      <c r="DF3691" s="4"/>
      <c r="DG3691" s="4"/>
    </row>
    <row r="3693" spans="107:111" x14ac:dyDescent="0.25">
      <c r="DD3693" s="80"/>
      <c r="DE3693" s="80"/>
      <c r="DF3693" s="80"/>
      <c r="DG3693" s="80"/>
    </row>
    <row r="3698" spans="108:111" x14ac:dyDescent="0.25">
      <c r="DD3698" s="85"/>
      <c r="DE3698" s="85"/>
      <c r="DF3698" s="85"/>
      <c r="DG3698" s="85"/>
    </row>
    <row r="3721" spans="107:111" x14ac:dyDescent="0.25">
      <c r="DC3721" s="4"/>
      <c r="DD3721" s="4"/>
      <c r="DE3721" s="4"/>
      <c r="DF3721" s="4"/>
      <c r="DG3721" s="4"/>
    </row>
    <row r="3722" spans="107:111" x14ac:dyDescent="0.25">
      <c r="DC3722" s="4"/>
      <c r="DD3722" s="87"/>
      <c r="DE3722" s="87"/>
      <c r="DF3722" s="87"/>
      <c r="DG3722" s="87"/>
    </row>
    <row r="3723" spans="107:111" x14ac:dyDescent="0.25">
      <c r="DC3723" s="4"/>
      <c r="DD3723" s="4"/>
      <c r="DE3723" s="4"/>
      <c r="DF3723" s="4"/>
      <c r="DG3723" s="4"/>
    </row>
    <row r="3728" spans="107:111" x14ac:dyDescent="0.25">
      <c r="DC3728" s="4"/>
      <c r="DD3728" s="4"/>
      <c r="DE3728" s="4"/>
      <c r="DF3728" s="4"/>
      <c r="DG3728" s="4"/>
    </row>
    <row r="3729" spans="107:111" x14ac:dyDescent="0.25">
      <c r="DC3729" s="86"/>
      <c r="DD3729" s="86"/>
      <c r="DE3729" s="86"/>
      <c r="DF3729" s="68"/>
      <c r="DG3729" s="28"/>
    </row>
    <row r="3730" spans="107:111" x14ac:dyDescent="0.25">
      <c r="DC3730" s="91"/>
      <c r="DD3730" s="26"/>
      <c r="DE3730" s="86"/>
      <c r="DF3730" s="86"/>
      <c r="DG3730" s="4"/>
    </row>
    <row r="3732" spans="107:111" x14ac:dyDescent="0.25">
      <c r="DD3732" s="80"/>
      <c r="DE3732" s="80"/>
      <c r="DF3732" s="80"/>
      <c r="DG3732" s="80"/>
    </row>
    <row r="3738" spans="107:111" x14ac:dyDescent="0.25">
      <c r="DC3738" s="4"/>
      <c r="DD3738" s="4"/>
      <c r="DE3738" s="4"/>
      <c r="DF3738" s="4"/>
      <c r="DG3738" s="4"/>
    </row>
    <row r="3739" spans="107:111" x14ac:dyDescent="0.25">
      <c r="DC3739" s="4"/>
      <c r="DD3739" s="4"/>
      <c r="DE3739" s="4"/>
      <c r="DF3739" s="4"/>
      <c r="DG3739" s="4"/>
    </row>
    <row r="3740" spans="107:111" x14ac:dyDescent="0.25">
      <c r="DD3740" s="85"/>
      <c r="DE3740" s="85"/>
      <c r="DF3740" s="85"/>
      <c r="DG3740" s="85"/>
    </row>
    <row r="3748" spans="107:111" x14ac:dyDescent="0.25">
      <c r="DC3748" s="94"/>
      <c r="DD3748" s="95">
        <v>17.517328771585429</v>
      </c>
      <c r="DE3748" s="96">
        <v>22.5</v>
      </c>
      <c r="DF3748" s="97"/>
      <c r="DG3748" s="98"/>
    </row>
    <row r="3749" spans="107:111" x14ac:dyDescent="0.25">
      <c r="DC3749" s="99"/>
      <c r="DD3749" s="99" t="s">
        <v>32</v>
      </c>
      <c r="DE3749" s="100" t="s">
        <v>32</v>
      </c>
      <c r="DF3749" s="101"/>
      <c r="DG3749" s="4"/>
    </row>
    <row r="3750" spans="107:111" x14ac:dyDescent="0.25">
      <c r="DC3750" s="99"/>
      <c r="DD3750" s="99" t="s">
        <v>32</v>
      </c>
      <c r="DE3750" s="100" t="s">
        <v>32</v>
      </c>
      <c r="DF3750" s="101"/>
      <c r="DG3750" s="4"/>
    </row>
    <row r="3751" spans="107:111" x14ac:dyDescent="0.25">
      <c r="DC3751" s="99"/>
      <c r="DD3751" s="99" t="s">
        <v>32</v>
      </c>
      <c r="DE3751" s="100" t="s">
        <v>32</v>
      </c>
      <c r="DF3751" s="101"/>
      <c r="DG3751" s="4"/>
    </row>
    <row r="3752" spans="107:111" x14ac:dyDescent="0.25">
      <c r="DC3752" s="99"/>
      <c r="DD3752" s="99" t="s">
        <v>32</v>
      </c>
      <c r="DE3752" s="100" t="s">
        <v>32</v>
      </c>
      <c r="DF3752" s="101"/>
      <c r="DG3752" s="4"/>
    </row>
    <row r="3753" spans="107:111" x14ac:dyDescent="0.25">
      <c r="DC3753" s="102"/>
      <c r="DD3753" s="102" t="s">
        <v>32</v>
      </c>
      <c r="DE3753" s="103" t="s">
        <v>32</v>
      </c>
      <c r="DF3753" s="104"/>
      <c r="DG3753" s="4"/>
    </row>
    <row r="3754" spans="107:111" x14ac:dyDescent="0.25">
      <c r="DC3754" s="4"/>
      <c r="DD3754" s="4"/>
      <c r="DE3754" s="4"/>
      <c r="DF3754" s="4"/>
      <c r="DG3754" s="4"/>
    </row>
    <row r="3755" spans="107:111" x14ac:dyDescent="0.25">
      <c r="DC3755" s="4"/>
      <c r="DD3755" s="4"/>
      <c r="DE3755" s="4"/>
      <c r="DF3755" s="4"/>
      <c r="DG3755" s="4"/>
    </row>
    <row r="3756" spans="107:111" x14ac:dyDescent="0.25">
      <c r="DC3756" s="4"/>
      <c r="DD3756" s="4"/>
      <c r="DE3756" s="4"/>
      <c r="DF3756" s="4"/>
      <c r="DG3756" s="4"/>
    </row>
    <row r="3757" spans="107:111" x14ac:dyDescent="0.25">
      <c r="DD3757" s="78"/>
      <c r="DE3757" s="78"/>
      <c r="DF3757" s="78"/>
      <c r="DG3757" s="78"/>
    </row>
    <row r="3762" spans="107:111" x14ac:dyDescent="0.25">
      <c r="DC3762" s="4"/>
      <c r="DD3762" s="4"/>
      <c r="DE3762" s="4"/>
      <c r="DF3762" s="4"/>
      <c r="DG3762" s="4"/>
    </row>
    <row r="3764" spans="107:111" x14ac:dyDescent="0.25">
      <c r="DD3764" s="80"/>
      <c r="DE3764" s="80"/>
      <c r="DF3764" s="80"/>
      <c r="DG3764" s="80"/>
    </row>
    <row r="3769" spans="107:111" x14ac:dyDescent="0.25">
      <c r="DD3769" s="85"/>
      <c r="DE3769" s="85"/>
      <c r="DF3769" s="85"/>
      <c r="DG3769" s="85"/>
    </row>
    <row r="3776" spans="107:111" x14ac:dyDescent="0.25">
      <c r="DC3776" s="4"/>
      <c r="DD3776" s="4"/>
      <c r="DE3776" s="4"/>
      <c r="DF3776" s="4"/>
      <c r="DG3776" s="4"/>
    </row>
    <row r="3777" spans="107:111" x14ac:dyDescent="0.25">
      <c r="DC3777" s="4"/>
      <c r="DD3777" s="87"/>
      <c r="DE3777" s="87"/>
      <c r="DF3777" s="87"/>
      <c r="DG3777" s="87"/>
    </row>
    <row r="3778" spans="107:111" x14ac:dyDescent="0.25">
      <c r="DC3778" s="4"/>
      <c r="DD3778" s="4"/>
      <c r="DE3778" s="4"/>
      <c r="DF3778" s="4"/>
      <c r="DG3778" s="4"/>
    </row>
    <row r="3779" spans="107:111" x14ac:dyDescent="0.25">
      <c r="DC3779" s="92"/>
      <c r="DD3779" s="92"/>
      <c r="DE3779" s="92"/>
      <c r="DF3779" s="93"/>
      <c r="DG3779" s="34"/>
    </row>
    <row r="3780" spans="107:111" x14ac:dyDescent="0.25">
      <c r="DC3780" s="4"/>
      <c r="DD3780" s="4"/>
      <c r="DE3780" s="4"/>
      <c r="DF3780" s="4"/>
      <c r="DG3780" s="4"/>
    </row>
    <row r="3781" spans="107:111" x14ac:dyDescent="0.25">
      <c r="DC3781" s="4"/>
      <c r="DD3781" s="4"/>
      <c r="DE3781" s="4"/>
      <c r="DF3781" s="4"/>
      <c r="DG3781" s="4"/>
    </row>
    <row r="3782" spans="107:111" x14ac:dyDescent="0.25">
      <c r="DC3782" s="4"/>
      <c r="DD3782" s="4"/>
      <c r="DE3782" s="4"/>
      <c r="DF3782" s="4"/>
      <c r="DG3782" s="4"/>
    </row>
    <row r="3783" spans="107:111" x14ac:dyDescent="0.25">
      <c r="DC3783" s="4"/>
      <c r="DD3783" s="4"/>
      <c r="DE3783" s="4"/>
      <c r="DF3783" s="4"/>
      <c r="DG3783" s="4"/>
    </row>
    <row r="3784" spans="107:111" x14ac:dyDescent="0.25">
      <c r="DC3784" s="4"/>
      <c r="DD3784" s="4"/>
      <c r="DE3784" s="4"/>
      <c r="DF3784" s="4"/>
      <c r="DG3784" s="4"/>
    </row>
    <row r="3786" spans="107:111" x14ac:dyDescent="0.25">
      <c r="DC3786" s="4"/>
      <c r="DD3786" s="4"/>
      <c r="DE3786" s="4"/>
      <c r="DF3786" s="4"/>
      <c r="DG3786" s="4"/>
    </row>
    <row r="3787" spans="107:111" x14ac:dyDescent="0.25">
      <c r="DC3787" s="4"/>
      <c r="DD3787" s="4"/>
      <c r="DE3787" s="4"/>
      <c r="DF3787" s="4"/>
      <c r="DG3787" s="4"/>
    </row>
    <row r="3788" spans="107:111" x14ac:dyDescent="0.25">
      <c r="DC3788" s="91"/>
      <c r="DD3788" s="26"/>
      <c r="DE3788" s="86"/>
      <c r="DF3788" s="86"/>
      <c r="DG3788" s="4"/>
    </row>
    <row r="3789" spans="107:111" x14ac:dyDescent="0.25">
      <c r="DC3789" s="4"/>
      <c r="DD3789" s="4"/>
      <c r="DE3789" s="4"/>
      <c r="DF3789" s="4"/>
      <c r="DG3789" s="4"/>
    </row>
    <row r="3790" spans="107:111" x14ac:dyDescent="0.25">
      <c r="DC3790" s="4"/>
      <c r="DD3790" s="30"/>
      <c r="DE3790" s="30"/>
      <c r="DF3790" s="30"/>
      <c r="DG3790" s="30"/>
    </row>
    <row r="3791" spans="107:111" x14ac:dyDescent="0.25">
      <c r="DC3791" s="4"/>
      <c r="DD3791" s="4"/>
      <c r="DE3791" s="4"/>
      <c r="DF3791" s="4"/>
      <c r="DG3791" s="4"/>
    </row>
    <row r="3792" spans="107:111" x14ac:dyDescent="0.25">
      <c r="DC3792" s="4"/>
      <c r="DD3792" s="4"/>
      <c r="DE3792" s="4"/>
      <c r="DF3792" s="4"/>
      <c r="DG3792" s="4"/>
    </row>
    <row r="3793" spans="107:111" x14ac:dyDescent="0.25">
      <c r="DC3793" s="4"/>
      <c r="DD3793" s="4"/>
      <c r="DE3793" s="4"/>
      <c r="DF3793" s="4"/>
      <c r="DG3793" s="4"/>
    </row>
    <row r="3794" spans="107:111" x14ac:dyDescent="0.25">
      <c r="DC3794" s="4"/>
      <c r="DD3794" s="4"/>
      <c r="DE3794" s="4"/>
      <c r="DF3794" s="4"/>
      <c r="DG3794" s="4"/>
    </row>
    <row r="3795" spans="107:111" x14ac:dyDescent="0.25">
      <c r="DC3795" s="4"/>
      <c r="DD3795" s="4"/>
      <c r="DE3795" s="4"/>
      <c r="DF3795" s="4"/>
      <c r="DG3795" s="4"/>
    </row>
    <row r="3796" spans="107:111" x14ac:dyDescent="0.25">
      <c r="DC3796" s="4"/>
      <c r="DD3796" s="4"/>
      <c r="DE3796" s="4"/>
      <c r="DF3796" s="4"/>
      <c r="DG3796" s="4"/>
    </row>
    <row r="3797" spans="107:111" x14ac:dyDescent="0.25">
      <c r="DC3797" s="4"/>
      <c r="DD3797" s="4"/>
      <c r="DE3797" s="4"/>
      <c r="DF3797" s="4"/>
      <c r="DG3797" s="4"/>
    </row>
    <row r="3798" spans="107:111" x14ac:dyDescent="0.25">
      <c r="DC3798" s="4"/>
      <c r="DD3798" s="4"/>
      <c r="DE3798" s="4"/>
      <c r="DF3798" s="4"/>
      <c r="DG3798" s="4"/>
    </row>
    <row r="3799" spans="107:111" x14ac:dyDescent="0.25">
      <c r="DC3799" s="4"/>
      <c r="DD3799" s="4"/>
      <c r="DE3799" s="4"/>
      <c r="DF3799" s="4"/>
      <c r="DG3799" s="4"/>
    </row>
    <row r="3800" spans="107:111" x14ac:dyDescent="0.25">
      <c r="DC3800" s="4"/>
      <c r="DD3800" s="4"/>
      <c r="DE3800" s="4"/>
      <c r="DF3800" s="4"/>
      <c r="DG3800" s="4"/>
    </row>
    <row r="3801" spans="107:111" x14ac:dyDescent="0.25">
      <c r="DC3801" s="65"/>
      <c r="DD3801" s="66"/>
      <c r="DE3801" s="66"/>
      <c r="DF3801" s="66"/>
      <c r="DG3801" s="66"/>
    </row>
    <row r="3802" spans="107:111" x14ac:dyDescent="0.25">
      <c r="DC3802" s="4"/>
      <c r="DD3802" s="4"/>
      <c r="DE3802" s="4"/>
      <c r="DF3802" s="4"/>
      <c r="DG3802" s="4"/>
    </row>
    <row r="3803" spans="107:111" x14ac:dyDescent="0.25">
      <c r="DC3803" s="4"/>
      <c r="DD3803" s="4"/>
      <c r="DE3803" s="4"/>
      <c r="DF3803" s="4"/>
      <c r="DG3803" s="4"/>
    </row>
    <row r="3804" spans="107:111" x14ac:dyDescent="0.25">
      <c r="DC3804" s="4"/>
      <c r="DD3804" s="4"/>
      <c r="DE3804" s="4"/>
      <c r="DF3804" s="4"/>
      <c r="DG3804" s="4"/>
    </row>
    <row r="3805" spans="107:111" x14ac:dyDescent="0.25">
      <c r="DC3805" s="4"/>
      <c r="DD3805" s="4"/>
      <c r="DE3805" s="4"/>
      <c r="DF3805" s="4"/>
      <c r="DG3805" s="4"/>
    </row>
    <row r="3806" spans="107:111" x14ac:dyDescent="0.25">
      <c r="DC3806" s="4"/>
      <c r="DD3806" s="4"/>
      <c r="DE3806" s="4"/>
      <c r="DF3806" s="4"/>
      <c r="DG3806" s="4"/>
    </row>
    <row r="3807" spans="107:111" x14ac:dyDescent="0.25">
      <c r="DC3807" s="4"/>
      <c r="DD3807" s="4"/>
      <c r="DE3807" s="4"/>
      <c r="DF3807" s="4"/>
      <c r="DG3807" s="4"/>
    </row>
    <row r="3808" spans="107:111" x14ac:dyDescent="0.25">
      <c r="DC3808" s="4"/>
      <c r="DD3808" s="4"/>
      <c r="DE3808" s="4"/>
      <c r="DF3808" s="4"/>
      <c r="DG3808" s="4"/>
    </row>
    <row r="3809" spans="107:111" x14ac:dyDescent="0.25">
      <c r="DC3809" s="4"/>
      <c r="DD3809" s="87"/>
      <c r="DE3809" s="87"/>
      <c r="DF3809" s="87"/>
      <c r="DG3809" s="87"/>
    </row>
    <row r="3810" spans="107:111" x14ac:dyDescent="0.25">
      <c r="DC3810" s="4"/>
      <c r="DD3810" s="4"/>
      <c r="DE3810" s="4"/>
      <c r="DF3810" s="4"/>
      <c r="DG3810" s="4"/>
    </row>
    <row r="3811" spans="107:111" x14ac:dyDescent="0.25">
      <c r="DC3811" s="4"/>
      <c r="DD3811" s="4"/>
      <c r="DE3811" s="4"/>
      <c r="DF3811" s="4"/>
      <c r="DG3811" s="4"/>
    </row>
    <row r="3812" spans="107:111" x14ac:dyDescent="0.25">
      <c r="DC3812" s="4"/>
      <c r="DD3812" s="4"/>
      <c r="DE3812" s="4"/>
      <c r="DF3812" s="4"/>
      <c r="DG3812" s="4"/>
    </row>
    <row r="3813" spans="107:111" x14ac:dyDescent="0.25">
      <c r="DC3813" s="4"/>
      <c r="DD3813" s="4"/>
      <c r="DE3813" s="4"/>
      <c r="DF3813" s="4"/>
      <c r="DG3813" s="4"/>
    </row>
    <row r="3814" spans="107:111" x14ac:dyDescent="0.25">
      <c r="DC3814" s="4"/>
      <c r="DD3814" s="4"/>
      <c r="DE3814" s="4"/>
      <c r="DF3814" s="4"/>
      <c r="DG3814" s="4"/>
    </row>
    <row r="3815" spans="107:111" x14ac:dyDescent="0.25">
      <c r="DC3815" s="4"/>
      <c r="DD3815" s="4"/>
      <c r="DE3815" s="4"/>
      <c r="DF3815" s="4"/>
      <c r="DG3815" s="4"/>
    </row>
    <row r="3816" spans="107:111" x14ac:dyDescent="0.25">
      <c r="DC3816" s="4"/>
      <c r="DD3816" s="4"/>
      <c r="DE3816" s="4"/>
      <c r="DF3816" s="4"/>
      <c r="DG3816" s="4"/>
    </row>
    <row r="3817" spans="107:111" x14ac:dyDescent="0.25">
      <c r="DC3817" s="4"/>
      <c r="DD3817" s="4"/>
      <c r="DE3817" s="4"/>
      <c r="DF3817" s="4"/>
      <c r="DG3817" s="4"/>
    </row>
    <row r="3818" spans="107:111" x14ac:dyDescent="0.25">
      <c r="DC3818" s="4"/>
      <c r="DD3818" s="4"/>
      <c r="DE3818" s="4"/>
      <c r="DF3818" s="4"/>
      <c r="DG3818" s="4"/>
    </row>
    <row r="3819" spans="107:111" x14ac:dyDescent="0.25">
      <c r="DC3819" s="4"/>
      <c r="DD3819" s="88"/>
      <c r="DE3819" s="88"/>
      <c r="DF3819" s="88"/>
      <c r="DG3819" s="88"/>
    </row>
    <row r="3820" spans="107:111" x14ac:dyDescent="0.25">
      <c r="DC3820" s="4"/>
      <c r="DD3820" s="4"/>
      <c r="DE3820" s="4"/>
      <c r="DF3820" s="4"/>
      <c r="DG3820" s="4"/>
    </row>
    <row r="3821" spans="107:111" x14ac:dyDescent="0.25">
      <c r="DC3821" s="4"/>
      <c r="DD3821" s="4"/>
      <c r="DE3821" s="4"/>
      <c r="DF3821" s="4"/>
      <c r="DG3821" s="4"/>
    </row>
    <row r="3822" spans="107:111" x14ac:dyDescent="0.25">
      <c r="DC3822" s="4"/>
      <c r="DD3822" s="4"/>
      <c r="DE3822" s="4"/>
      <c r="DF3822" s="4"/>
      <c r="DG3822" s="4"/>
    </row>
    <row r="3823" spans="107:111" x14ac:dyDescent="0.25">
      <c r="DC3823" s="4"/>
      <c r="DD3823" s="4"/>
      <c r="DE3823" s="4"/>
      <c r="DF3823" s="4"/>
      <c r="DG3823" s="4"/>
    </row>
    <row r="3824" spans="107:111" x14ac:dyDescent="0.25">
      <c r="DC3824" s="4"/>
      <c r="DD3824" s="4"/>
      <c r="DE3824" s="4"/>
      <c r="DF3824" s="4"/>
      <c r="DG3824" s="4"/>
    </row>
    <row r="3825" spans="107:111" x14ac:dyDescent="0.25">
      <c r="DC3825" s="4"/>
      <c r="DD3825" s="4"/>
      <c r="DE3825" s="4"/>
      <c r="DF3825" s="4"/>
      <c r="DG3825" s="4"/>
    </row>
    <row r="3826" spans="107:111" x14ac:dyDescent="0.25">
      <c r="DC3826" s="4"/>
      <c r="DD3826" s="4"/>
      <c r="DE3826" s="4"/>
      <c r="DF3826" s="4"/>
      <c r="DG3826" s="4"/>
    </row>
    <row r="3827" spans="107:111" x14ac:dyDescent="0.25">
      <c r="DC3827" s="27"/>
      <c r="DD3827" s="83"/>
      <c r="DE3827" s="83"/>
      <c r="DF3827" s="83"/>
      <c r="DG3827" s="83"/>
    </row>
    <row r="3828" spans="107:111" x14ac:dyDescent="0.25">
      <c r="DC3828" s="4"/>
      <c r="DD3828" s="4"/>
      <c r="DE3828" s="4"/>
      <c r="DF3828" s="4"/>
      <c r="DG3828" s="4"/>
    </row>
    <row r="3829" spans="107:111" x14ac:dyDescent="0.25">
      <c r="DC3829" s="4"/>
      <c r="DD3829" s="4"/>
      <c r="DE3829" s="4"/>
      <c r="DF3829" s="4"/>
      <c r="DG3829" s="4"/>
    </row>
    <row r="3830" spans="107:111" x14ac:dyDescent="0.25">
      <c r="DC3830" s="4"/>
      <c r="DD3830" s="4"/>
      <c r="DE3830" s="4"/>
      <c r="DF3830" s="4"/>
      <c r="DG3830" s="4"/>
    </row>
    <row r="3831" spans="107:111" x14ac:dyDescent="0.25">
      <c r="DC3831" s="4"/>
      <c r="DD3831" s="4"/>
      <c r="DE3831" s="4"/>
      <c r="DF3831" s="4"/>
      <c r="DG3831" s="4"/>
    </row>
    <row r="3832" spans="107:111" x14ac:dyDescent="0.25">
      <c r="DC3832" s="4"/>
      <c r="DD3832" s="4"/>
      <c r="DE3832" s="4"/>
      <c r="DF3832" s="4"/>
      <c r="DG3832" s="4"/>
    </row>
    <row r="3833" spans="107:111" x14ac:dyDescent="0.25">
      <c r="DC3833" s="4"/>
      <c r="DD3833" s="4"/>
      <c r="DE3833" s="4"/>
      <c r="DF3833" s="4"/>
      <c r="DG3833" s="4"/>
    </row>
    <row r="3834" spans="107:111" x14ac:dyDescent="0.25">
      <c r="DC3834" s="4"/>
      <c r="DD3834" s="4"/>
      <c r="DE3834" s="4"/>
      <c r="DF3834" s="4"/>
      <c r="DG3834" s="4"/>
    </row>
    <row r="3835" spans="107:111" x14ac:dyDescent="0.25">
      <c r="DC3835" s="4"/>
      <c r="DD3835" s="87"/>
      <c r="DE3835" s="87"/>
      <c r="DF3835" s="87"/>
      <c r="DG3835" s="87"/>
    </row>
    <row r="3836" spans="107:111" x14ac:dyDescent="0.25">
      <c r="DC3836" s="4"/>
      <c r="DD3836" s="4"/>
      <c r="DE3836" s="4"/>
      <c r="DF3836" s="4"/>
      <c r="DG3836" s="4"/>
    </row>
    <row r="3837" spans="107:111" x14ac:dyDescent="0.25">
      <c r="DC3837" s="4"/>
      <c r="DD3837" s="4"/>
      <c r="DE3837" s="4"/>
      <c r="DF3837" s="4"/>
      <c r="DG3837" s="4"/>
    </row>
    <row r="3838" spans="107:111" x14ac:dyDescent="0.25">
      <c r="DC3838" s="4"/>
      <c r="DD3838" s="4"/>
      <c r="DE3838" s="4"/>
      <c r="DF3838" s="4"/>
      <c r="DG3838" s="4"/>
    </row>
    <row r="3839" spans="107:111" x14ac:dyDescent="0.25">
      <c r="DC3839" s="4"/>
      <c r="DD3839" s="4"/>
      <c r="DE3839" s="4"/>
      <c r="DF3839" s="4"/>
      <c r="DG3839" s="4"/>
    </row>
    <row r="3840" spans="107:111" x14ac:dyDescent="0.25">
      <c r="DC3840" s="4"/>
      <c r="DD3840" s="4"/>
      <c r="DE3840" s="4"/>
      <c r="DF3840" s="4"/>
      <c r="DG3840" s="4"/>
    </row>
    <row r="3841" spans="107:111" x14ac:dyDescent="0.25">
      <c r="DC3841" s="4"/>
      <c r="DD3841" s="4"/>
      <c r="DE3841" s="4"/>
      <c r="DF3841" s="4"/>
      <c r="DG3841" s="4"/>
    </row>
    <row r="3842" spans="107:111" x14ac:dyDescent="0.25">
      <c r="DC3842" s="4"/>
      <c r="DD3842" s="4"/>
      <c r="DE3842" s="4"/>
      <c r="DF3842" s="4"/>
      <c r="DG3842" s="4"/>
    </row>
    <row r="3843" spans="107:111" x14ac:dyDescent="0.25">
      <c r="DC3843" s="4"/>
      <c r="DD3843" s="30"/>
      <c r="DE3843" s="30"/>
      <c r="DF3843" s="30"/>
      <c r="DG3843" s="30"/>
    </row>
    <row r="3844" spans="107:111" x14ac:dyDescent="0.25">
      <c r="DC3844" s="4"/>
      <c r="DD3844" s="4"/>
      <c r="DE3844" s="4"/>
      <c r="DF3844" s="4"/>
      <c r="DG3844" s="4"/>
    </row>
    <row r="3845" spans="107:111" x14ac:dyDescent="0.25">
      <c r="DC3845" s="4"/>
      <c r="DD3845" s="4"/>
      <c r="DE3845" s="4"/>
      <c r="DF3845" s="4"/>
      <c r="DG3845" s="4"/>
    </row>
    <row r="3846" spans="107:111" x14ac:dyDescent="0.25">
      <c r="DC3846" s="4"/>
      <c r="DD3846" s="4"/>
      <c r="DE3846" s="4"/>
      <c r="DF3846" s="4"/>
      <c r="DG3846" s="4"/>
    </row>
    <row r="3847" spans="107:111" x14ac:dyDescent="0.25">
      <c r="DC3847" s="4"/>
      <c r="DD3847" s="4"/>
      <c r="DE3847" s="4"/>
      <c r="DF3847" s="4"/>
      <c r="DG3847" s="4"/>
    </row>
    <row r="3848" spans="107:111" x14ac:dyDescent="0.25">
      <c r="DC3848" s="4"/>
      <c r="DD3848" s="4"/>
      <c r="DE3848" s="4"/>
      <c r="DF3848" s="4"/>
      <c r="DG3848" s="4"/>
    </row>
    <row r="3849" spans="107:111" x14ac:dyDescent="0.25">
      <c r="DC3849" s="4"/>
      <c r="DD3849" s="89"/>
      <c r="DE3849" s="89"/>
      <c r="DF3849" s="89"/>
      <c r="DG3849" s="89"/>
    </row>
    <row r="3850" spans="107:111" x14ac:dyDescent="0.25">
      <c r="DC3850" s="4"/>
      <c r="DD3850" s="4"/>
      <c r="DE3850" s="4"/>
      <c r="DF3850" s="4"/>
      <c r="DG3850" s="4"/>
    </row>
    <row r="3851" spans="107:111" x14ac:dyDescent="0.25">
      <c r="DC3851" s="4"/>
      <c r="DD3851" s="4"/>
      <c r="DE3851" s="4"/>
      <c r="DF3851" s="4"/>
      <c r="DG3851" s="4"/>
    </row>
    <row r="3852" spans="107:111" x14ac:dyDescent="0.25">
      <c r="DC3852" s="4"/>
      <c r="DD3852" s="4"/>
      <c r="DE3852" s="4"/>
      <c r="DF3852" s="4"/>
      <c r="DG3852" s="4"/>
    </row>
    <row r="3853" spans="107:111" x14ac:dyDescent="0.25">
      <c r="DC3853" s="4"/>
      <c r="DD3853" s="4"/>
      <c r="DE3853" s="4"/>
      <c r="DF3853" s="4"/>
      <c r="DG3853" s="4"/>
    </row>
    <row r="3854" spans="107:111" x14ac:dyDescent="0.25">
      <c r="DC3854" s="4"/>
      <c r="DD3854" s="4"/>
      <c r="DE3854" s="4"/>
      <c r="DF3854" s="4"/>
      <c r="DG3854" s="4"/>
    </row>
    <row r="3855" spans="107:111" x14ac:dyDescent="0.25">
      <c r="DC3855" s="4"/>
      <c r="DD3855" s="4"/>
      <c r="DE3855" s="4"/>
      <c r="DF3855" s="4"/>
      <c r="DG3855" s="4"/>
    </row>
    <row r="3856" spans="107:111" x14ac:dyDescent="0.25">
      <c r="DC3856" s="4"/>
      <c r="DD3856" s="4"/>
      <c r="DE3856" s="4"/>
      <c r="DF3856" s="4"/>
      <c r="DG3856" s="4"/>
    </row>
    <row r="3857" spans="107:111" x14ac:dyDescent="0.25">
      <c r="DC3857" s="4"/>
      <c r="DD3857" s="87"/>
      <c r="DE3857" s="87"/>
      <c r="DF3857" s="87"/>
      <c r="DG3857" s="87"/>
    </row>
    <row r="3858" spans="107:111" x14ac:dyDescent="0.25">
      <c r="DC3858" s="4"/>
      <c r="DD3858" s="4"/>
      <c r="DE3858" s="4"/>
      <c r="DF3858" s="4"/>
      <c r="DG3858" s="4"/>
    </row>
    <row r="3859" spans="107:111" x14ac:dyDescent="0.25">
      <c r="DC3859" s="4"/>
      <c r="DD3859" s="4"/>
      <c r="DE3859" s="4"/>
      <c r="DF3859" s="4"/>
      <c r="DG3859" s="4"/>
    </row>
    <row r="3860" spans="107:111" x14ac:dyDescent="0.25">
      <c r="DC3860" s="4"/>
      <c r="DD3860" s="4"/>
      <c r="DE3860" s="4"/>
      <c r="DF3860" s="4"/>
      <c r="DG3860" s="4"/>
    </row>
    <row r="3861" spans="107:111" x14ac:dyDescent="0.25">
      <c r="DC3861" s="4"/>
      <c r="DD3861" s="4"/>
      <c r="DE3861" s="4"/>
      <c r="DF3861" s="4"/>
      <c r="DG3861" s="4"/>
    </row>
    <row r="3862" spans="107:111" x14ac:dyDescent="0.25">
      <c r="DC3862" s="4"/>
      <c r="DD3862" s="4"/>
      <c r="DE3862" s="4"/>
      <c r="DF3862" s="4"/>
      <c r="DG3862" s="4"/>
    </row>
    <row r="3863" spans="107:111" x14ac:dyDescent="0.25">
      <c r="DC3863" s="4"/>
      <c r="DD3863" s="30"/>
      <c r="DE3863" s="30"/>
      <c r="DF3863" s="30"/>
      <c r="DG3863" s="30"/>
    </row>
    <row r="3864" spans="107:111" x14ac:dyDescent="0.25">
      <c r="DC3864" s="4"/>
      <c r="DD3864" s="4"/>
      <c r="DE3864" s="4"/>
      <c r="DF3864" s="4"/>
      <c r="DG3864" s="4"/>
    </row>
    <row r="3865" spans="107:111" x14ac:dyDescent="0.25">
      <c r="DC3865" s="4"/>
      <c r="DD3865" s="4"/>
      <c r="DE3865" s="4"/>
      <c r="DF3865" s="4"/>
      <c r="DG3865" s="4"/>
    </row>
    <row r="3866" spans="107:111" x14ac:dyDescent="0.25">
      <c r="DC3866" s="4"/>
      <c r="DD3866" s="4"/>
      <c r="DE3866" s="4"/>
      <c r="DF3866" s="4"/>
      <c r="DG3866" s="4"/>
    </row>
    <row r="3867" spans="107:111" x14ac:dyDescent="0.25">
      <c r="DC3867" s="4"/>
      <c r="DD3867" s="89"/>
      <c r="DE3867" s="89"/>
      <c r="DF3867" s="89"/>
      <c r="DG3867" s="89"/>
    </row>
    <row r="3868" spans="107:111" x14ac:dyDescent="0.25">
      <c r="DC3868" s="4"/>
      <c r="DD3868" s="4"/>
      <c r="DE3868" s="4"/>
      <c r="DF3868" s="4"/>
      <c r="DG3868" s="4"/>
    </row>
    <row r="3869" spans="107:111" x14ac:dyDescent="0.25">
      <c r="DC3869" s="4"/>
      <c r="DD3869" s="4"/>
      <c r="DE3869" s="4"/>
      <c r="DF3869" s="4"/>
      <c r="DG3869" s="4"/>
    </row>
    <row r="3870" spans="107:111" x14ac:dyDescent="0.25">
      <c r="DC3870" s="4"/>
      <c r="DD3870" s="4"/>
      <c r="DE3870" s="4"/>
      <c r="DF3870" s="4"/>
      <c r="DG3870" s="4"/>
    </row>
    <row r="3871" spans="107:111" x14ac:dyDescent="0.25">
      <c r="DC3871" s="4"/>
      <c r="DD3871" s="4"/>
      <c r="DE3871" s="4"/>
      <c r="DF3871" s="4"/>
      <c r="DG3871" s="4"/>
    </row>
    <row r="3872" spans="107:111" x14ac:dyDescent="0.25">
      <c r="DC3872" s="4"/>
      <c r="DD3872" s="4"/>
      <c r="DE3872" s="4"/>
      <c r="DF3872" s="4"/>
      <c r="DG3872" s="4"/>
    </row>
    <row r="3873" spans="107:111" x14ac:dyDescent="0.25">
      <c r="DC3873" s="4"/>
      <c r="DD3873" s="4"/>
      <c r="DE3873" s="4"/>
      <c r="DF3873" s="4"/>
      <c r="DG3873" s="4"/>
    </row>
    <row r="3874" spans="107:111" x14ac:dyDescent="0.25">
      <c r="DC3874" s="4"/>
      <c r="DD3874" s="4"/>
      <c r="DE3874" s="4"/>
      <c r="DF3874" s="4"/>
      <c r="DG3874" s="4"/>
    </row>
    <row r="3875" spans="107:111" x14ac:dyDescent="0.25">
      <c r="DC3875" s="4"/>
      <c r="DD3875" s="87"/>
      <c r="DE3875" s="87"/>
      <c r="DF3875" s="87"/>
      <c r="DG3875" s="87"/>
    </row>
    <row r="3876" spans="107:111" x14ac:dyDescent="0.25">
      <c r="DC3876" s="4"/>
      <c r="DD3876" s="4"/>
      <c r="DE3876" s="4"/>
      <c r="DF3876" s="4"/>
      <c r="DG3876" s="4"/>
    </row>
    <row r="3878" spans="107:111" x14ac:dyDescent="0.25">
      <c r="DC3878" s="92"/>
      <c r="DD3878" s="92"/>
      <c r="DE3878" s="92"/>
      <c r="DF3878" s="93"/>
      <c r="DG3878" s="34"/>
    </row>
    <row r="3879" spans="107:111" x14ac:dyDescent="0.25">
      <c r="DC3879" s="4"/>
      <c r="DD3879" s="4"/>
      <c r="DE3879" s="4"/>
      <c r="DF3879" s="4"/>
      <c r="DG3879" s="4"/>
    </row>
    <row r="3880" spans="107:111" x14ac:dyDescent="0.25">
      <c r="DC3880" s="4"/>
      <c r="DD3880" s="4"/>
      <c r="DE3880" s="4"/>
      <c r="DF3880" s="4"/>
      <c r="DG3880" s="4"/>
    </row>
    <row r="3881" spans="107:111" x14ac:dyDescent="0.25">
      <c r="DC3881" s="4"/>
      <c r="DD3881" s="4"/>
      <c r="DE3881" s="4"/>
      <c r="DF3881" s="4"/>
      <c r="DG3881" s="4"/>
    </row>
    <row r="3882" spans="107:111" x14ac:dyDescent="0.25">
      <c r="DC3882" s="4"/>
      <c r="DD3882" s="4"/>
      <c r="DE3882" s="4"/>
      <c r="DF3882" s="4"/>
      <c r="DG3882" s="4"/>
    </row>
    <row r="3883" spans="107:111" x14ac:dyDescent="0.25">
      <c r="DC3883" s="4"/>
      <c r="DD3883" s="30"/>
      <c r="DE3883" s="30"/>
      <c r="DF3883" s="30"/>
      <c r="DG3883" s="30"/>
    </row>
    <row r="3884" spans="107:111" x14ac:dyDescent="0.25">
      <c r="DC3884" s="4"/>
      <c r="DD3884" s="4"/>
      <c r="DE3884" s="4"/>
      <c r="DF3884" s="4"/>
      <c r="DG3884" s="4"/>
    </row>
    <row r="3885" spans="107:111" x14ac:dyDescent="0.25">
      <c r="DC3885" s="4"/>
      <c r="DD3885" s="4"/>
      <c r="DE3885" s="4"/>
      <c r="DF3885" s="4"/>
      <c r="DG3885" s="4"/>
    </row>
    <row r="3886" spans="107:111" x14ac:dyDescent="0.25">
      <c r="DC3886" s="4"/>
      <c r="DD3886" s="4"/>
      <c r="DE3886" s="4"/>
      <c r="DF3886" s="4"/>
      <c r="DG3886" s="4"/>
    </row>
    <row r="3887" spans="107:111" x14ac:dyDescent="0.25">
      <c r="DC3887" s="4"/>
      <c r="DD3887" s="4"/>
      <c r="DE3887" s="4"/>
      <c r="DF3887" s="4"/>
      <c r="DG3887" s="4"/>
    </row>
    <row r="3888" spans="107:111" x14ac:dyDescent="0.25">
      <c r="DC3888" s="4"/>
      <c r="DD3888" s="4"/>
      <c r="DE3888" s="4"/>
      <c r="DF3888" s="4"/>
      <c r="DG3888" s="4"/>
    </row>
    <row r="3889" spans="107:111" x14ac:dyDescent="0.25">
      <c r="DC3889" s="4"/>
      <c r="DD3889" s="89"/>
      <c r="DE3889" s="89"/>
      <c r="DF3889" s="89"/>
      <c r="DG3889" s="89"/>
    </row>
    <row r="3890" spans="107:111" x14ac:dyDescent="0.25">
      <c r="DC3890" s="4"/>
      <c r="DD3890" s="4"/>
      <c r="DE3890" s="4"/>
      <c r="DF3890" s="4"/>
      <c r="DG3890" s="4"/>
    </row>
    <row r="3891" spans="107:111" x14ac:dyDescent="0.25">
      <c r="DC3891" s="4"/>
      <c r="DD3891" s="4"/>
      <c r="DE3891" s="4"/>
      <c r="DF3891" s="4"/>
      <c r="DG3891" s="4"/>
    </row>
    <row r="3892" spans="107:111" x14ac:dyDescent="0.25">
      <c r="DC3892" s="4"/>
      <c r="DD3892" s="4"/>
      <c r="DE3892" s="4"/>
      <c r="DF3892" s="4"/>
      <c r="DG3892" s="4"/>
    </row>
    <row r="3893" spans="107:111" x14ac:dyDescent="0.25">
      <c r="DC3893" s="4"/>
      <c r="DD3893" s="4"/>
      <c r="DE3893" s="4"/>
      <c r="DF3893" s="4"/>
      <c r="DG3893" s="4"/>
    </row>
    <row r="3894" spans="107:111" x14ac:dyDescent="0.25">
      <c r="DC3894" s="4"/>
      <c r="DD3894" s="4"/>
      <c r="DE3894" s="4"/>
      <c r="DF3894" s="4"/>
      <c r="DG3894" s="4"/>
    </row>
    <row r="3895" spans="107:111" x14ac:dyDescent="0.25">
      <c r="DC3895" s="4"/>
      <c r="DD3895" s="4"/>
      <c r="DE3895" s="4"/>
      <c r="DF3895" s="4"/>
      <c r="DG3895" s="4"/>
    </row>
    <row r="3896" spans="107:111" x14ac:dyDescent="0.25">
      <c r="DC3896" s="4"/>
      <c r="DD3896" s="4"/>
      <c r="DE3896" s="4"/>
      <c r="DF3896" s="4"/>
      <c r="DG3896" s="4"/>
    </row>
    <row r="3897" spans="107:111" x14ac:dyDescent="0.25">
      <c r="DC3897" s="4"/>
      <c r="DD3897" s="87"/>
      <c r="DE3897" s="87"/>
      <c r="DF3897" s="87"/>
      <c r="DG3897" s="87"/>
    </row>
    <row r="3898" spans="107:111" x14ac:dyDescent="0.25">
      <c r="DC3898" s="4"/>
      <c r="DD3898" s="4"/>
      <c r="DE3898" s="4"/>
      <c r="DF3898" s="4"/>
      <c r="DG3898" s="4"/>
    </row>
    <row r="3900" spans="107:111" x14ac:dyDescent="0.25">
      <c r="DC3900" s="92"/>
      <c r="DD3900" s="92"/>
      <c r="DE3900" s="92"/>
      <c r="DF3900" s="93"/>
      <c r="DG3900" s="34"/>
    </row>
    <row r="3901" spans="107:111" x14ac:dyDescent="0.25">
      <c r="DC3901" s="91"/>
      <c r="DD3901" s="26"/>
      <c r="DE3901" s="86"/>
      <c r="DF3901" s="86"/>
      <c r="DG3901" s="4"/>
    </row>
    <row r="3902" spans="107:111" x14ac:dyDescent="0.25">
      <c r="DC3902" s="4"/>
      <c r="DD3902" s="4"/>
      <c r="DE3902" s="4"/>
      <c r="DF3902" s="4"/>
      <c r="DG3902" s="4"/>
    </row>
    <row r="3903" spans="107:111" x14ac:dyDescent="0.25">
      <c r="DC3903" s="4"/>
      <c r="DD3903" s="4"/>
      <c r="DE3903" s="4"/>
      <c r="DF3903" s="4"/>
      <c r="DG3903" s="4"/>
    </row>
    <row r="3904" spans="107:111" x14ac:dyDescent="0.25">
      <c r="DC3904" s="4"/>
      <c r="DD3904" s="30"/>
      <c r="DE3904" s="30"/>
      <c r="DF3904" s="30"/>
      <c r="DG3904" s="30"/>
    </row>
    <row r="3905" spans="107:111" x14ac:dyDescent="0.25">
      <c r="DC3905" s="4"/>
      <c r="DD3905" s="4"/>
      <c r="DE3905" s="4"/>
      <c r="DF3905" s="4"/>
      <c r="DG3905" s="4"/>
    </row>
    <row r="3906" spans="107:111" x14ac:dyDescent="0.25">
      <c r="DC3906" s="4"/>
      <c r="DD3906" s="4"/>
      <c r="DE3906" s="4"/>
      <c r="DF3906" s="4"/>
      <c r="DG3906" s="4"/>
    </row>
    <row r="3907" spans="107:111" x14ac:dyDescent="0.25">
      <c r="DC3907" s="4"/>
      <c r="DD3907" s="4"/>
      <c r="DE3907" s="4"/>
      <c r="DF3907" s="4"/>
      <c r="DG3907" s="4"/>
    </row>
    <row r="3908" spans="107:111" x14ac:dyDescent="0.25">
      <c r="DC3908" s="4"/>
      <c r="DD3908" s="4"/>
      <c r="DE3908" s="4"/>
      <c r="DF3908" s="4"/>
      <c r="DG3908" s="4"/>
    </row>
    <row r="3909" spans="107:111" x14ac:dyDescent="0.25">
      <c r="DC3909" s="4"/>
      <c r="DD3909" s="89"/>
      <c r="DE3909" s="89"/>
      <c r="DF3909" s="89"/>
      <c r="DG3909" s="89"/>
    </row>
    <row r="3910" spans="107:111" x14ac:dyDescent="0.25">
      <c r="DC3910" s="4"/>
      <c r="DD3910" s="4"/>
      <c r="DE3910" s="4"/>
      <c r="DF3910" s="4"/>
      <c r="DG3910" s="4"/>
    </row>
    <row r="3911" spans="107:111" x14ac:dyDescent="0.25">
      <c r="DC3911" s="4"/>
      <c r="DD3911" s="4"/>
      <c r="DE3911" s="4"/>
      <c r="DF3911" s="4"/>
      <c r="DG3911" s="4"/>
    </row>
    <row r="3912" spans="107:111" x14ac:dyDescent="0.25">
      <c r="DC3912" s="4"/>
      <c r="DD3912" s="4"/>
      <c r="DE3912" s="4"/>
      <c r="DF3912" s="4"/>
      <c r="DG3912" s="4"/>
    </row>
    <row r="3913" spans="107:111" x14ac:dyDescent="0.25">
      <c r="DC3913" s="4"/>
      <c r="DD3913" s="4"/>
      <c r="DE3913" s="4"/>
      <c r="DF3913" s="4"/>
      <c r="DG3913" s="4"/>
    </row>
    <row r="3914" spans="107:111" x14ac:dyDescent="0.25">
      <c r="DC3914" s="4"/>
      <c r="DD3914" s="4"/>
      <c r="DE3914" s="4"/>
      <c r="DF3914" s="4"/>
      <c r="DG3914" s="4"/>
    </row>
    <row r="3915" spans="107:111" x14ac:dyDescent="0.25">
      <c r="DC3915" s="4"/>
      <c r="DD3915" s="4"/>
      <c r="DE3915" s="4"/>
      <c r="DF3915" s="4"/>
      <c r="DG3915" s="4"/>
    </row>
    <row r="3916" spans="107:111" x14ac:dyDescent="0.25">
      <c r="DC3916" s="4"/>
      <c r="DD3916" s="4"/>
      <c r="DE3916" s="4"/>
      <c r="DF3916" s="4"/>
      <c r="DG3916" s="4"/>
    </row>
    <row r="3917" spans="107:111" x14ac:dyDescent="0.25">
      <c r="DC3917" s="4"/>
      <c r="DD3917" s="87"/>
      <c r="DE3917" s="87"/>
      <c r="DF3917" s="87"/>
      <c r="DG3917" s="87"/>
    </row>
    <row r="3918" spans="107:111" x14ac:dyDescent="0.25">
      <c r="DC3918" s="4"/>
      <c r="DD3918" s="4"/>
      <c r="DE3918" s="4"/>
      <c r="DF3918" s="4"/>
      <c r="DG3918" s="4"/>
    </row>
    <row r="3919" spans="107:111" x14ac:dyDescent="0.25">
      <c r="DC3919" s="92"/>
      <c r="DD3919" s="92"/>
      <c r="DE3919" s="92"/>
      <c r="DF3919" s="93"/>
      <c r="DG3919" s="34"/>
    </row>
    <row r="3920" spans="107:111" x14ac:dyDescent="0.25">
      <c r="DC3920" s="106"/>
      <c r="DD3920" s="106"/>
      <c r="DE3920" s="106"/>
      <c r="DF3920" s="107"/>
      <c r="DG3920" s="107"/>
    </row>
    <row r="3922" spans="107:111" x14ac:dyDescent="0.25">
      <c r="DC3922" s="4"/>
      <c r="DD3922" s="4"/>
      <c r="DE3922" s="4"/>
      <c r="DF3922" s="4"/>
      <c r="DG3922" s="4"/>
    </row>
    <row r="3923" spans="107:111" x14ac:dyDescent="0.25">
      <c r="DC3923" s="91"/>
      <c r="DD3923" s="26"/>
      <c r="DE3923" s="86"/>
      <c r="DF3923" s="86"/>
      <c r="DG3923" s="4"/>
    </row>
    <row r="3924" spans="107:111" x14ac:dyDescent="0.25">
      <c r="DC3924" s="4"/>
      <c r="DD3924" s="4"/>
      <c r="DE3924" s="4"/>
      <c r="DF3924" s="4"/>
      <c r="DG3924" s="4"/>
    </row>
    <row r="3925" spans="107:111" x14ac:dyDescent="0.25">
      <c r="DC3925" s="4"/>
      <c r="DD3925" s="30"/>
      <c r="DE3925" s="30"/>
      <c r="DF3925" s="30"/>
      <c r="DG3925" s="30"/>
    </row>
    <row r="3926" spans="107:111" x14ac:dyDescent="0.25">
      <c r="DC3926" s="4"/>
      <c r="DD3926" s="4"/>
      <c r="DE3926" s="4"/>
      <c r="DF3926" s="4"/>
      <c r="DG3926" s="4"/>
    </row>
    <row r="3927" spans="107:111" x14ac:dyDescent="0.25">
      <c r="DC3927" s="4"/>
      <c r="DD3927" s="4"/>
      <c r="DE3927" s="4"/>
      <c r="DF3927" s="4"/>
      <c r="DG3927" s="4"/>
    </row>
    <row r="3928" spans="107:111" x14ac:dyDescent="0.25">
      <c r="DC3928" s="4"/>
      <c r="DD3928" s="4"/>
      <c r="DE3928" s="4"/>
      <c r="DF3928" s="4"/>
      <c r="DG3928" s="4"/>
    </row>
    <row r="3929" spans="107:111" x14ac:dyDescent="0.25">
      <c r="DC3929" s="4"/>
      <c r="DD3929" s="4"/>
      <c r="DE3929" s="4"/>
      <c r="DF3929" s="4"/>
      <c r="DG3929" s="4"/>
    </row>
    <row r="3930" spans="107:111" x14ac:dyDescent="0.25">
      <c r="DC3930" s="4"/>
      <c r="DD3930" s="4"/>
      <c r="DE3930" s="4"/>
      <c r="DF3930" s="4"/>
      <c r="DG3930" s="4"/>
    </row>
    <row r="3931" spans="107:111" x14ac:dyDescent="0.25">
      <c r="DC3931" s="65"/>
      <c r="DD3931" s="66"/>
      <c r="DE3931" s="66"/>
      <c r="DF3931" s="66"/>
      <c r="DG3931" s="66"/>
    </row>
    <row r="3932" spans="107:111" x14ac:dyDescent="0.25">
      <c r="DC3932" s="4"/>
      <c r="DD3932" s="4"/>
      <c r="DE3932" s="4"/>
      <c r="DF3932" s="4"/>
      <c r="DG3932" s="4"/>
    </row>
    <row r="3933" spans="107:111" x14ac:dyDescent="0.25">
      <c r="DC3933" s="4"/>
      <c r="DD3933" s="4"/>
      <c r="DE3933" s="4"/>
      <c r="DF3933" s="4"/>
      <c r="DG3933" s="4"/>
    </row>
    <row r="3934" spans="107:111" x14ac:dyDescent="0.25">
      <c r="DC3934" s="4"/>
      <c r="DD3934" s="4"/>
      <c r="DE3934" s="4"/>
      <c r="DF3934" s="4"/>
      <c r="DG3934" s="4"/>
    </row>
    <row r="3935" spans="107:111" x14ac:dyDescent="0.25">
      <c r="DC3935" s="4"/>
      <c r="DD3935" s="4"/>
      <c r="DE3935" s="4"/>
      <c r="DF3935" s="4"/>
      <c r="DG3935" s="4"/>
    </row>
    <row r="3936" spans="107:111" x14ac:dyDescent="0.25">
      <c r="DC3936" s="4"/>
      <c r="DD3936" s="4"/>
      <c r="DE3936" s="4"/>
      <c r="DF3936" s="4"/>
      <c r="DG3936" s="4"/>
    </row>
    <row r="3937" spans="107:111" x14ac:dyDescent="0.25">
      <c r="DC3937" s="4"/>
      <c r="DD3937" s="4"/>
      <c r="DE3937" s="4"/>
      <c r="DF3937" s="4"/>
      <c r="DG3937" s="4"/>
    </row>
    <row r="3938" spans="107:111" x14ac:dyDescent="0.25">
      <c r="DC3938" s="4"/>
      <c r="DD3938" s="4"/>
      <c r="DE3938" s="4"/>
      <c r="DF3938" s="4"/>
      <c r="DG3938" s="4"/>
    </row>
    <row r="3939" spans="107:111" x14ac:dyDescent="0.25">
      <c r="DC3939" s="4"/>
      <c r="DD3939" s="87"/>
      <c r="DE3939" s="87"/>
      <c r="DF3939" s="87"/>
      <c r="DG3939" s="87"/>
    </row>
    <row r="3940" spans="107:111" x14ac:dyDescent="0.25">
      <c r="DC3940" s="4"/>
      <c r="DD3940" s="4"/>
      <c r="DE3940" s="4"/>
      <c r="DF3940" s="4"/>
      <c r="DG3940" s="4"/>
    </row>
    <row r="3941" spans="107:111" x14ac:dyDescent="0.25">
      <c r="DC3941" s="92"/>
      <c r="DD3941" s="92"/>
      <c r="DE3941" s="92"/>
      <c r="DF3941" s="93"/>
      <c r="DG3941" s="34"/>
    </row>
    <row r="3942" spans="107:111" x14ac:dyDescent="0.25">
      <c r="DC3942" s="106"/>
      <c r="DD3942" s="106"/>
      <c r="DE3942" s="106"/>
      <c r="DF3942" s="107"/>
      <c r="DG3942" s="107"/>
    </row>
    <row r="3944" spans="107:111" x14ac:dyDescent="0.25">
      <c r="DC3944" s="91"/>
      <c r="DD3944" s="26"/>
      <c r="DE3944" s="86"/>
      <c r="DF3944" s="86"/>
      <c r="DG3944" s="4"/>
    </row>
    <row r="3945" spans="107:111" x14ac:dyDescent="0.25">
      <c r="DC3945" s="4"/>
      <c r="DD3945" s="4"/>
      <c r="DE3945" s="4"/>
      <c r="DF3945" s="4"/>
      <c r="DG3945" s="4"/>
    </row>
    <row r="3946" spans="107:111" x14ac:dyDescent="0.25">
      <c r="DC3946" s="4"/>
      <c r="DD3946" s="30"/>
      <c r="DE3946" s="30"/>
      <c r="DF3946" s="30"/>
      <c r="DG3946" s="30"/>
    </row>
    <row r="3947" spans="107:111" x14ac:dyDescent="0.25">
      <c r="DC3947" s="4"/>
      <c r="DD3947" s="4"/>
      <c r="DE3947" s="4"/>
      <c r="DF3947" s="4"/>
      <c r="DG3947" s="4"/>
    </row>
    <row r="3948" spans="107:111" x14ac:dyDescent="0.25">
      <c r="DC3948" s="4"/>
      <c r="DD3948" s="4"/>
      <c r="DE3948" s="4"/>
      <c r="DF3948" s="4"/>
      <c r="DG3948" s="4"/>
    </row>
    <row r="3949" spans="107:111" x14ac:dyDescent="0.25">
      <c r="DC3949" s="4"/>
      <c r="DD3949" s="4"/>
      <c r="DE3949" s="4"/>
      <c r="DF3949" s="4"/>
      <c r="DG3949" s="4"/>
    </row>
    <row r="3950" spans="107:111" x14ac:dyDescent="0.25">
      <c r="DC3950" s="4"/>
      <c r="DD3950" s="4"/>
      <c r="DE3950" s="4"/>
      <c r="DF3950" s="4"/>
      <c r="DG3950" s="4"/>
    </row>
    <row r="3951" spans="107:111" x14ac:dyDescent="0.25">
      <c r="DC3951" s="65"/>
      <c r="DD3951" s="66"/>
      <c r="DE3951" s="66"/>
      <c r="DF3951" s="66"/>
      <c r="DG3951" s="66"/>
    </row>
    <row r="3952" spans="107:111" x14ac:dyDescent="0.25">
      <c r="DC3952" s="4"/>
      <c r="DD3952" s="4"/>
      <c r="DE3952" s="4"/>
      <c r="DF3952" s="4"/>
      <c r="DG3952" s="4"/>
    </row>
    <row r="3953" spans="107:111" x14ac:dyDescent="0.25">
      <c r="DC3953" s="4"/>
      <c r="DD3953" s="4"/>
      <c r="DE3953" s="4"/>
      <c r="DF3953" s="4"/>
      <c r="DG3953" s="4"/>
    </row>
    <row r="3954" spans="107:111" x14ac:dyDescent="0.25">
      <c r="DC3954" s="4"/>
      <c r="DD3954" s="4"/>
      <c r="DE3954" s="4"/>
      <c r="DF3954" s="4"/>
      <c r="DG3954" s="4"/>
    </row>
    <row r="3955" spans="107:111" x14ac:dyDescent="0.25">
      <c r="DC3955" s="4"/>
      <c r="DD3955" s="4"/>
      <c r="DE3955" s="4"/>
      <c r="DF3955" s="4"/>
      <c r="DG3955" s="4"/>
    </row>
    <row r="3956" spans="107:111" x14ac:dyDescent="0.25">
      <c r="DC3956" s="4"/>
      <c r="DD3956" s="4"/>
      <c r="DE3956" s="4"/>
      <c r="DF3956" s="4"/>
      <c r="DG3956" s="4"/>
    </row>
    <row r="3957" spans="107:111" x14ac:dyDescent="0.25">
      <c r="DC3957" s="4"/>
      <c r="DD3957" s="4"/>
      <c r="DE3957" s="4"/>
      <c r="DF3957" s="4"/>
      <c r="DG3957" s="4"/>
    </row>
    <row r="3958" spans="107:111" x14ac:dyDescent="0.25">
      <c r="DC3958" s="4"/>
      <c r="DD3958" s="4"/>
      <c r="DE3958" s="4"/>
      <c r="DF3958" s="4"/>
      <c r="DG3958" s="4"/>
    </row>
    <row r="3959" spans="107:111" x14ac:dyDescent="0.25">
      <c r="DC3959" s="4"/>
      <c r="DD3959" s="87"/>
      <c r="DE3959" s="87"/>
      <c r="DF3959" s="87"/>
      <c r="DG3959" s="87"/>
    </row>
    <row r="3960" spans="107:111" x14ac:dyDescent="0.25">
      <c r="DC3960" s="4"/>
      <c r="DD3960" s="4"/>
      <c r="DE3960" s="4"/>
      <c r="DF3960" s="4"/>
      <c r="DG3960" s="4"/>
    </row>
    <row r="3962" spans="107:111" x14ac:dyDescent="0.25">
      <c r="DC3962" s="92"/>
      <c r="DD3962" s="92"/>
      <c r="DE3962" s="92"/>
      <c r="DF3962" s="93"/>
      <c r="DG3962" s="34"/>
    </row>
    <row r="3963" spans="107:111" x14ac:dyDescent="0.25">
      <c r="DC3963" s="4"/>
      <c r="DD3963" s="4"/>
      <c r="DE3963" s="4"/>
      <c r="DF3963" s="4"/>
      <c r="DG3963" s="4"/>
    </row>
    <row r="3964" spans="107:111" x14ac:dyDescent="0.25">
      <c r="DC3964" s="106"/>
      <c r="DD3964" s="106"/>
      <c r="DE3964" s="106">
        <v>0</v>
      </c>
      <c r="DF3964" s="107"/>
      <c r="DG3964" s="107"/>
    </row>
    <row r="3966" spans="107:111" x14ac:dyDescent="0.25">
      <c r="DC3966" s="91"/>
      <c r="DD3966" s="26"/>
      <c r="DE3966" s="86"/>
      <c r="DF3966" s="86"/>
      <c r="DG3966" s="4"/>
    </row>
    <row r="3967" spans="107:111" x14ac:dyDescent="0.25">
      <c r="DC3967" s="4"/>
      <c r="DD3967" s="4"/>
      <c r="DE3967" s="4"/>
      <c r="DF3967" s="4"/>
      <c r="DG3967" s="4"/>
    </row>
    <row r="3968" spans="107:111" x14ac:dyDescent="0.25">
      <c r="DC3968" s="4"/>
      <c r="DD3968" s="30"/>
      <c r="DE3968" s="30"/>
      <c r="DF3968" s="30"/>
      <c r="DG3968" s="30"/>
    </row>
    <row r="3969" spans="107:111" x14ac:dyDescent="0.25">
      <c r="DC3969" s="4"/>
      <c r="DD3969" s="4"/>
      <c r="DE3969" s="4"/>
      <c r="DF3969" s="4"/>
      <c r="DG3969" s="4"/>
    </row>
    <row r="3970" spans="107:111" x14ac:dyDescent="0.25">
      <c r="DC3970" s="4"/>
      <c r="DD3970" s="4"/>
      <c r="DE3970" s="4"/>
      <c r="DF3970" s="4"/>
      <c r="DG3970" s="4"/>
    </row>
    <row r="3971" spans="107:111" x14ac:dyDescent="0.25">
      <c r="DC3971" s="4"/>
      <c r="DD3971" s="4"/>
      <c r="DE3971" s="4"/>
      <c r="DF3971" s="4"/>
      <c r="DG3971" s="4"/>
    </row>
    <row r="3972" spans="107:111" x14ac:dyDescent="0.25">
      <c r="DC3972" s="4"/>
      <c r="DD3972" s="4"/>
      <c r="DE3972" s="4"/>
      <c r="DF3972" s="4"/>
      <c r="DG3972" s="4"/>
    </row>
    <row r="3973" spans="107:111" x14ac:dyDescent="0.25">
      <c r="DC3973" s="4"/>
      <c r="DD3973" s="4"/>
      <c r="DE3973" s="4"/>
      <c r="DF3973" s="4"/>
      <c r="DG3973" s="4"/>
    </row>
    <row r="3974" spans="107:111" x14ac:dyDescent="0.25">
      <c r="DC3974" s="4"/>
      <c r="DD3974" s="4"/>
      <c r="DE3974" s="4"/>
      <c r="DF3974" s="4"/>
      <c r="DG3974" s="4"/>
    </row>
    <row r="3975" spans="107:111" x14ac:dyDescent="0.25">
      <c r="DC3975" s="4"/>
      <c r="DD3975" s="89"/>
      <c r="DE3975" s="89"/>
      <c r="DF3975" s="89"/>
      <c r="DG3975" s="89"/>
    </row>
    <row r="3976" spans="107:111" x14ac:dyDescent="0.25">
      <c r="DC3976" s="4"/>
      <c r="DD3976" s="4"/>
      <c r="DE3976" s="4"/>
      <c r="DF3976" s="4"/>
      <c r="DG3976" s="4"/>
    </row>
    <row r="3977" spans="107:111" x14ac:dyDescent="0.25">
      <c r="DC3977" s="4"/>
      <c r="DD3977" s="4"/>
      <c r="DE3977" s="4"/>
      <c r="DF3977" s="4"/>
      <c r="DG3977" s="4"/>
    </row>
    <row r="3978" spans="107:111" x14ac:dyDescent="0.25">
      <c r="DC3978" s="4"/>
      <c r="DD3978" s="4"/>
      <c r="DE3978" s="4"/>
      <c r="DF3978" s="4"/>
      <c r="DG3978" s="4"/>
    </row>
    <row r="3979" spans="107:111" x14ac:dyDescent="0.25">
      <c r="DC3979" s="4"/>
      <c r="DD3979" s="4"/>
      <c r="DE3979" s="4"/>
      <c r="DF3979" s="4"/>
      <c r="DG3979" s="4"/>
    </row>
    <row r="3980" spans="107:111" x14ac:dyDescent="0.25">
      <c r="DC3980" s="4"/>
      <c r="DD3980" s="4"/>
      <c r="DE3980" s="4"/>
      <c r="DF3980" s="4"/>
      <c r="DG3980" s="4"/>
    </row>
    <row r="3981" spans="107:111" x14ac:dyDescent="0.25">
      <c r="DC3981" s="4"/>
      <c r="DD3981" s="4"/>
      <c r="DE3981" s="4"/>
      <c r="DF3981" s="4"/>
      <c r="DG3981" s="4"/>
    </row>
    <row r="3982" spans="107:111" x14ac:dyDescent="0.25">
      <c r="DC3982" s="4"/>
      <c r="DD3982" s="4"/>
      <c r="DE3982" s="4"/>
      <c r="DF3982" s="4"/>
      <c r="DG3982" s="4"/>
    </row>
    <row r="3983" spans="107:111" x14ac:dyDescent="0.25">
      <c r="DC3983" s="4"/>
      <c r="DD3983" s="87"/>
      <c r="DE3983" s="87"/>
      <c r="DF3983" s="87"/>
      <c r="DG3983" s="87"/>
    </row>
    <row r="3984" spans="107:111" x14ac:dyDescent="0.25">
      <c r="DC3984" s="4"/>
      <c r="DD3984" s="4"/>
      <c r="DE3984" s="4"/>
      <c r="DF3984" s="4"/>
      <c r="DG3984" s="4"/>
    </row>
    <row r="3986" spans="107:111" x14ac:dyDescent="0.25">
      <c r="DC3986" s="92"/>
      <c r="DD3986" s="92"/>
      <c r="DE3986" s="92"/>
      <c r="DF3986" s="93"/>
      <c r="DG3986" s="34"/>
    </row>
    <row r="3988" spans="107:111" x14ac:dyDescent="0.25">
      <c r="DC3988" s="91"/>
      <c r="DD3988" s="26"/>
      <c r="DE3988" s="86"/>
      <c r="DF3988" s="86"/>
      <c r="DG3988" s="4"/>
    </row>
    <row r="3989" spans="107:111" x14ac:dyDescent="0.25">
      <c r="DC3989" s="4"/>
      <c r="DD3989" s="4"/>
      <c r="DE3989" s="4"/>
      <c r="DF3989" s="4"/>
      <c r="DG3989" s="4"/>
    </row>
    <row r="3990" spans="107:111" x14ac:dyDescent="0.25">
      <c r="DC3990" s="4"/>
      <c r="DD3990" s="30"/>
      <c r="DE3990" s="30"/>
      <c r="DF3990" s="30"/>
      <c r="DG3990" s="30"/>
    </row>
    <row r="3991" spans="107:111" x14ac:dyDescent="0.25">
      <c r="DC3991" s="4"/>
      <c r="DD3991" s="4"/>
      <c r="DE3991" s="4"/>
      <c r="DF3991" s="4"/>
      <c r="DG3991" s="4"/>
    </row>
    <row r="3992" spans="107:111" x14ac:dyDescent="0.25">
      <c r="DC3992" s="4"/>
      <c r="DD3992" s="4"/>
      <c r="DE3992" s="4"/>
      <c r="DF3992" s="4"/>
      <c r="DG3992" s="4"/>
    </row>
    <row r="3993" spans="107:111" x14ac:dyDescent="0.25">
      <c r="DC3993" s="4"/>
      <c r="DD3993" s="4"/>
      <c r="DE3993" s="4"/>
      <c r="DF3993" s="4"/>
      <c r="DG3993" s="4"/>
    </row>
    <row r="3994" spans="107:111" x14ac:dyDescent="0.25">
      <c r="DC3994" s="4"/>
      <c r="DD3994" s="4"/>
      <c r="DE3994" s="4"/>
      <c r="DF3994" s="4"/>
      <c r="DG3994" s="4"/>
    </row>
    <row r="3995" spans="107:111" x14ac:dyDescent="0.25">
      <c r="DC3995" s="4"/>
      <c r="DD3995" s="89"/>
      <c r="DE3995" s="89"/>
      <c r="DF3995" s="89"/>
      <c r="DG3995" s="89"/>
    </row>
    <row r="3996" spans="107:111" x14ac:dyDescent="0.25">
      <c r="DC3996" s="4"/>
      <c r="DD3996" s="4"/>
      <c r="DE3996" s="4"/>
      <c r="DF3996" s="4"/>
      <c r="DG3996" s="4"/>
    </row>
    <row r="3997" spans="107:111" x14ac:dyDescent="0.25">
      <c r="DC3997" s="4"/>
      <c r="DD3997" s="4"/>
      <c r="DE3997" s="4"/>
      <c r="DF3997" s="4"/>
      <c r="DG3997" s="4"/>
    </row>
    <row r="3998" spans="107:111" x14ac:dyDescent="0.25">
      <c r="DC3998" s="4"/>
      <c r="DD3998" s="4"/>
      <c r="DE3998" s="4"/>
      <c r="DF3998" s="4"/>
      <c r="DG3998" s="4"/>
    </row>
    <row r="3999" spans="107:111" x14ac:dyDescent="0.25">
      <c r="DC3999" s="4"/>
      <c r="DD3999" s="4"/>
      <c r="DE3999" s="4"/>
      <c r="DF3999" s="4"/>
      <c r="DG3999" s="4"/>
    </row>
    <row r="4000" spans="107:111" x14ac:dyDescent="0.25">
      <c r="DC4000" s="4"/>
      <c r="DD4000" s="4"/>
      <c r="DE4000" s="4"/>
      <c r="DF4000" s="4"/>
      <c r="DG4000" s="4"/>
    </row>
    <row r="4001" spans="107:111" x14ac:dyDescent="0.25">
      <c r="DC4001" s="4"/>
      <c r="DD4001" s="4"/>
      <c r="DE4001" s="4"/>
      <c r="DF4001" s="4"/>
      <c r="DG4001" s="4"/>
    </row>
    <row r="4002" spans="107:111" x14ac:dyDescent="0.25">
      <c r="DC4002" s="4"/>
      <c r="DD4002" s="4"/>
      <c r="DE4002" s="4"/>
      <c r="DF4002" s="4"/>
      <c r="DG4002" s="4"/>
    </row>
    <row r="4003" spans="107:111" x14ac:dyDescent="0.25">
      <c r="DC4003" s="4"/>
      <c r="DD4003" s="87"/>
      <c r="DE4003" s="87"/>
      <c r="DF4003" s="87"/>
      <c r="DG4003" s="87"/>
    </row>
    <row r="4004" spans="107:111" x14ac:dyDescent="0.25">
      <c r="DC4004" s="4"/>
      <c r="DD4004" s="4"/>
      <c r="DE4004" s="4"/>
      <c r="DF4004" s="4"/>
      <c r="DG4004" s="4"/>
    </row>
    <row r="4005" spans="107:111" x14ac:dyDescent="0.25">
      <c r="DC4005" s="4"/>
      <c r="DD4005" s="4"/>
      <c r="DE4005" s="4"/>
      <c r="DF4005" s="4"/>
      <c r="DG4005" s="4"/>
    </row>
    <row r="4007" spans="107:111" x14ac:dyDescent="0.25">
      <c r="DC4007" s="4"/>
      <c r="DD4007" s="4"/>
      <c r="DE4007" s="4"/>
      <c r="DF4007" s="4"/>
      <c r="DG4007" s="4"/>
    </row>
    <row r="4008" spans="107:111" x14ac:dyDescent="0.25">
      <c r="DC4008" s="4"/>
      <c r="DD4008" s="4"/>
      <c r="DE4008" s="4"/>
      <c r="DF4008" s="4"/>
      <c r="DG4008" s="4"/>
    </row>
    <row r="4009" spans="107:111" x14ac:dyDescent="0.25">
      <c r="DC4009" s="4"/>
      <c r="DD4009" s="4"/>
      <c r="DE4009" s="4"/>
      <c r="DF4009" s="4"/>
      <c r="DG4009" s="4"/>
    </row>
    <row r="4010" spans="107:111" x14ac:dyDescent="0.25">
      <c r="DC4010" s="4"/>
      <c r="DD4010" s="30"/>
      <c r="DE4010" s="30"/>
      <c r="DF4010" s="30"/>
      <c r="DG4010" s="30"/>
    </row>
    <row r="4011" spans="107:111" x14ac:dyDescent="0.25">
      <c r="DC4011" s="4"/>
      <c r="DD4011" s="4"/>
      <c r="DE4011" s="4"/>
      <c r="DF4011" s="4"/>
      <c r="DG4011" s="4"/>
    </row>
    <row r="4012" spans="107:111" x14ac:dyDescent="0.25">
      <c r="DC4012" s="4"/>
      <c r="DD4012" s="4"/>
      <c r="DE4012" s="4"/>
      <c r="DF4012" s="4"/>
      <c r="DG4012" s="4"/>
    </row>
    <row r="4013" spans="107:111" x14ac:dyDescent="0.25">
      <c r="DC4013" s="4"/>
      <c r="DD4013" s="4"/>
      <c r="DE4013" s="4"/>
      <c r="DF4013" s="4"/>
      <c r="DG4013" s="4"/>
    </row>
    <row r="4014" spans="107:111" x14ac:dyDescent="0.25">
      <c r="DC4014" s="4"/>
      <c r="DD4014" s="4"/>
      <c r="DE4014" s="4"/>
      <c r="DF4014" s="4"/>
      <c r="DG4014" s="4"/>
    </row>
    <row r="4015" spans="107:111" x14ac:dyDescent="0.25">
      <c r="DC4015" s="4"/>
      <c r="DD4015" s="89"/>
      <c r="DE4015" s="89"/>
      <c r="DF4015" s="89"/>
      <c r="DG4015" s="89"/>
    </row>
    <row r="4016" spans="107:111" x14ac:dyDescent="0.25">
      <c r="DC4016" s="4"/>
      <c r="DD4016" s="4"/>
      <c r="DE4016" s="4"/>
      <c r="DF4016" s="4"/>
      <c r="DG4016" s="4"/>
    </row>
    <row r="4017" spans="107:111" x14ac:dyDescent="0.25">
      <c r="DC4017" s="4"/>
      <c r="DD4017" s="4"/>
      <c r="DE4017" s="4"/>
      <c r="DF4017" s="4"/>
      <c r="DG4017" s="4"/>
    </row>
    <row r="4018" spans="107:111" x14ac:dyDescent="0.25">
      <c r="DC4018" s="4"/>
      <c r="DD4018" s="4"/>
      <c r="DE4018" s="4"/>
      <c r="DF4018" s="4"/>
      <c r="DG4018" s="4"/>
    </row>
    <row r="4019" spans="107:111" x14ac:dyDescent="0.25">
      <c r="DC4019" s="4"/>
      <c r="DD4019" s="4"/>
      <c r="DE4019" s="4"/>
      <c r="DF4019" s="4"/>
      <c r="DG4019" s="4"/>
    </row>
    <row r="4020" spans="107:111" x14ac:dyDescent="0.25">
      <c r="DC4020" s="4"/>
      <c r="DD4020" s="4"/>
      <c r="DE4020" s="4"/>
      <c r="DF4020" s="4"/>
      <c r="DG4020" s="4"/>
    </row>
    <row r="4021" spans="107:111" x14ac:dyDescent="0.25">
      <c r="DC4021" s="4"/>
      <c r="DD4021" s="4"/>
      <c r="DE4021" s="4"/>
      <c r="DF4021" s="4"/>
      <c r="DG4021" s="4"/>
    </row>
    <row r="4022" spans="107:111" x14ac:dyDescent="0.25">
      <c r="DC4022" s="4"/>
      <c r="DD4022" s="4"/>
      <c r="DE4022" s="4"/>
      <c r="DF4022" s="4"/>
      <c r="DG4022" s="4"/>
    </row>
    <row r="4023" spans="107:111" x14ac:dyDescent="0.25">
      <c r="DC4023" s="4"/>
      <c r="DD4023" s="87"/>
      <c r="DE4023" s="87"/>
      <c r="DF4023" s="87"/>
      <c r="DG4023" s="87"/>
    </row>
    <row r="4024" spans="107:111" x14ac:dyDescent="0.25">
      <c r="DC4024" s="4"/>
      <c r="DD4024" s="4"/>
      <c r="DE4024" s="4"/>
      <c r="DF4024" s="4"/>
      <c r="DG4024" s="4"/>
    </row>
    <row r="4025" spans="107:111" x14ac:dyDescent="0.25">
      <c r="DC4025" s="4"/>
      <c r="DD4025" s="4"/>
      <c r="DE4025" s="4"/>
      <c r="DF4025" s="4"/>
      <c r="DG4025" s="4"/>
    </row>
    <row r="4026" spans="107:111" x14ac:dyDescent="0.25">
      <c r="DC4026" s="4"/>
      <c r="DD4026" s="4"/>
      <c r="DE4026" s="4"/>
      <c r="DF4026" s="4"/>
      <c r="DG4026" s="4"/>
    </row>
    <row r="4027" spans="107:111" x14ac:dyDescent="0.25">
      <c r="DC4027" s="4"/>
      <c r="DD4027" s="4"/>
      <c r="DE4027" s="4"/>
      <c r="DF4027" s="4"/>
      <c r="DG4027" s="4"/>
    </row>
    <row r="4028" spans="107:111" x14ac:dyDescent="0.25">
      <c r="DC4028" s="4"/>
      <c r="DD4028" s="4"/>
      <c r="DE4028" s="4"/>
      <c r="DF4028" s="4"/>
      <c r="DG4028" s="4"/>
    </row>
    <row r="4029" spans="107:111" x14ac:dyDescent="0.25">
      <c r="DC4029" s="4"/>
      <c r="DD4029" s="4"/>
      <c r="DE4029" s="4"/>
      <c r="DF4029" s="4"/>
      <c r="DG4029" s="4"/>
    </row>
    <row r="4030" spans="107:111" x14ac:dyDescent="0.25">
      <c r="DC4030" s="4"/>
      <c r="DD4030" s="4"/>
      <c r="DE4030" s="4"/>
      <c r="DF4030" s="4"/>
      <c r="DG4030" s="4"/>
    </row>
    <row r="4031" spans="107:111" x14ac:dyDescent="0.25">
      <c r="DC4031" s="4"/>
      <c r="DD4031" s="30"/>
      <c r="DE4031" s="30"/>
      <c r="DF4031" s="30"/>
      <c r="DG4031" s="30"/>
    </row>
    <row r="4032" spans="107:111" x14ac:dyDescent="0.25">
      <c r="DC4032" s="4"/>
      <c r="DD4032" s="4"/>
      <c r="DE4032" s="4"/>
      <c r="DF4032" s="4"/>
      <c r="DG4032" s="4"/>
    </row>
    <row r="4033" spans="107:111" x14ac:dyDescent="0.25">
      <c r="DC4033" s="4"/>
      <c r="DD4033" s="4"/>
      <c r="DE4033" s="4"/>
      <c r="DF4033" s="4"/>
      <c r="DG4033" s="4"/>
    </row>
    <row r="4034" spans="107:111" x14ac:dyDescent="0.25">
      <c r="DC4034" s="4"/>
      <c r="DD4034" s="4"/>
      <c r="DE4034" s="4"/>
      <c r="DF4034" s="4"/>
      <c r="DG4034" s="4"/>
    </row>
    <row r="4035" spans="107:111" x14ac:dyDescent="0.25">
      <c r="DC4035" s="4"/>
      <c r="DD4035" s="4"/>
      <c r="DE4035" s="4"/>
      <c r="DF4035" s="4"/>
      <c r="DG4035" s="4"/>
    </row>
    <row r="4036" spans="107:111" x14ac:dyDescent="0.25">
      <c r="DC4036" s="4"/>
      <c r="DD4036" s="4"/>
      <c r="DE4036" s="4"/>
      <c r="DF4036" s="4"/>
      <c r="DG4036" s="4"/>
    </row>
    <row r="4037" spans="107:111" x14ac:dyDescent="0.25">
      <c r="DC4037" s="4"/>
      <c r="DD4037" s="89"/>
      <c r="DE4037" s="89"/>
      <c r="DF4037" s="89"/>
      <c r="DG4037" s="89"/>
    </row>
    <row r="4038" spans="107:111" x14ac:dyDescent="0.25">
      <c r="DC4038" s="4"/>
      <c r="DD4038" s="4"/>
      <c r="DE4038" s="4"/>
      <c r="DF4038" s="4"/>
      <c r="DG4038" s="4"/>
    </row>
    <row r="4039" spans="107:111" x14ac:dyDescent="0.25">
      <c r="DC4039" s="4"/>
      <c r="DD4039" s="4"/>
      <c r="DE4039" s="4"/>
      <c r="DF4039" s="4"/>
      <c r="DG4039" s="4"/>
    </row>
    <row r="4040" spans="107:111" x14ac:dyDescent="0.25">
      <c r="DC4040" s="4"/>
      <c r="DD4040" s="4"/>
      <c r="DE4040" s="4"/>
      <c r="DF4040" s="4"/>
      <c r="DG4040" s="4"/>
    </row>
    <row r="4041" spans="107:111" x14ac:dyDescent="0.25">
      <c r="DC4041" s="4"/>
      <c r="DD4041" s="4"/>
      <c r="DE4041" s="4"/>
      <c r="DF4041" s="4"/>
      <c r="DG4041" s="4"/>
    </row>
    <row r="4042" spans="107:111" x14ac:dyDescent="0.25">
      <c r="DC4042" s="4"/>
      <c r="DD4042" s="4"/>
      <c r="DE4042" s="4"/>
      <c r="DF4042" s="4"/>
      <c r="DG4042" s="4"/>
    </row>
    <row r="4043" spans="107:111" x14ac:dyDescent="0.25">
      <c r="DC4043" s="4"/>
      <c r="DD4043" s="4"/>
      <c r="DE4043" s="4"/>
      <c r="DF4043" s="4"/>
      <c r="DG4043" s="4"/>
    </row>
    <row r="4044" spans="107:111" x14ac:dyDescent="0.25">
      <c r="DC4044" s="4"/>
      <c r="DD4044" s="4"/>
      <c r="DE4044" s="4"/>
      <c r="DF4044" s="4"/>
      <c r="DG4044" s="4"/>
    </row>
    <row r="4045" spans="107:111" x14ac:dyDescent="0.25">
      <c r="DC4045" s="4"/>
      <c r="DD4045" s="87"/>
      <c r="DE4045" s="87"/>
      <c r="DF4045" s="87"/>
      <c r="DG4045" s="87"/>
    </row>
    <row r="4046" spans="107:111" x14ac:dyDescent="0.25">
      <c r="DC4046" s="4"/>
      <c r="DD4046" s="4"/>
      <c r="DE4046" s="4"/>
      <c r="DF4046" s="4"/>
      <c r="DG4046" s="4"/>
    </row>
    <row r="4047" spans="107:111" x14ac:dyDescent="0.25">
      <c r="DC4047" s="4"/>
      <c r="DD4047" s="4"/>
      <c r="DE4047" s="4"/>
      <c r="DF4047" s="4"/>
      <c r="DG4047" s="4"/>
    </row>
    <row r="4048" spans="107:111" x14ac:dyDescent="0.25">
      <c r="DC4048" s="4"/>
      <c r="DD4048" s="4"/>
      <c r="DE4048" s="4"/>
      <c r="DF4048" s="4"/>
      <c r="DG4048" s="4"/>
    </row>
    <row r="4049" spans="107:111" x14ac:dyDescent="0.25">
      <c r="DC4049" s="4"/>
      <c r="DD4049" s="4"/>
      <c r="DE4049" s="4"/>
      <c r="DF4049" s="4"/>
      <c r="DG4049" s="4"/>
    </row>
    <row r="4050" spans="107:111" x14ac:dyDescent="0.25">
      <c r="DC4050" s="4"/>
      <c r="DD4050" s="4"/>
      <c r="DE4050" s="4"/>
      <c r="DF4050" s="4"/>
      <c r="DG4050" s="4"/>
    </row>
    <row r="4051" spans="107:111" x14ac:dyDescent="0.25">
      <c r="DC4051" s="4"/>
      <c r="DD4051" s="30"/>
      <c r="DE4051" s="30"/>
      <c r="DF4051" s="30"/>
      <c r="DG4051" s="30"/>
    </row>
    <row r="4052" spans="107:111" x14ac:dyDescent="0.25">
      <c r="DC4052" s="4"/>
      <c r="DD4052" s="4"/>
      <c r="DE4052" s="4"/>
      <c r="DF4052" s="4"/>
      <c r="DG4052" s="4"/>
    </row>
    <row r="4053" spans="107:111" x14ac:dyDescent="0.25">
      <c r="DC4053" s="4"/>
      <c r="DD4053" s="4"/>
      <c r="DE4053" s="4"/>
      <c r="DF4053" s="4"/>
      <c r="DG4053" s="4"/>
    </row>
    <row r="4054" spans="107:111" x14ac:dyDescent="0.25">
      <c r="DC4054" s="4"/>
      <c r="DD4054" s="4"/>
      <c r="DE4054" s="4"/>
      <c r="DF4054" s="4"/>
      <c r="DG4054" s="4"/>
    </row>
    <row r="4055" spans="107:111" x14ac:dyDescent="0.25">
      <c r="DC4055" s="4"/>
      <c r="DD4055" s="89"/>
      <c r="DE4055" s="89"/>
      <c r="DF4055" s="89"/>
      <c r="DG4055" s="89"/>
    </row>
    <row r="4056" spans="107:111" x14ac:dyDescent="0.25">
      <c r="DC4056" s="4"/>
      <c r="DD4056" s="4"/>
      <c r="DE4056" s="4"/>
      <c r="DF4056" s="4"/>
      <c r="DG4056" s="4"/>
    </row>
    <row r="4057" spans="107:111" x14ac:dyDescent="0.25">
      <c r="DC4057" s="4"/>
      <c r="DD4057" s="4"/>
      <c r="DE4057" s="4"/>
      <c r="DF4057" s="4"/>
      <c r="DG4057" s="4"/>
    </row>
    <row r="4058" spans="107:111" x14ac:dyDescent="0.25">
      <c r="DC4058" s="4"/>
      <c r="DD4058" s="4"/>
      <c r="DE4058" s="4"/>
      <c r="DF4058" s="4"/>
      <c r="DG4058" s="4"/>
    </row>
    <row r="4059" spans="107:111" x14ac:dyDescent="0.25">
      <c r="DC4059" s="4"/>
      <c r="DD4059" s="4"/>
      <c r="DE4059" s="4"/>
      <c r="DF4059" s="4"/>
      <c r="DG4059" s="4"/>
    </row>
    <row r="4060" spans="107:111" x14ac:dyDescent="0.25">
      <c r="DC4060" s="4"/>
      <c r="DD4060" s="4"/>
      <c r="DE4060" s="4"/>
      <c r="DF4060" s="4"/>
      <c r="DG4060" s="4"/>
    </row>
    <row r="4061" spans="107:111" x14ac:dyDescent="0.25">
      <c r="DC4061" s="4"/>
      <c r="DD4061" s="4"/>
      <c r="DE4061" s="4"/>
      <c r="DF4061" s="4"/>
      <c r="DG4061" s="4"/>
    </row>
    <row r="4062" spans="107:111" x14ac:dyDescent="0.25">
      <c r="DC4062" s="4"/>
      <c r="DD4062" s="4"/>
      <c r="DE4062" s="4"/>
      <c r="DF4062" s="4"/>
      <c r="DG4062" s="4"/>
    </row>
    <row r="4063" spans="107:111" x14ac:dyDescent="0.25">
      <c r="DC4063" s="4"/>
      <c r="DD4063" s="87"/>
      <c r="DE4063" s="87"/>
      <c r="DF4063" s="87"/>
      <c r="DG4063" s="87"/>
    </row>
    <row r="4064" spans="107:111" x14ac:dyDescent="0.25">
      <c r="DC4064" s="4"/>
      <c r="DD4064" s="4"/>
      <c r="DE4064" s="4"/>
      <c r="DF4064" s="4"/>
      <c r="DG4064" s="4"/>
    </row>
    <row r="4065" spans="107:111" x14ac:dyDescent="0.25">
      <c r="DC4065" s="4"/>
      <c r="DD4065" s="4"/>
      <c r="DE4065" s="4"/>
      <c r="DF4065" s="4"/>
      <c r="DG4065" s="4"/>
    </row>
    <row r="4066" spans="107:111" x14ac:dyDescent="0.25">
      <c r="DC4066" s="4"/>
      <c r="DD4066" s="4"/>
      <c r="DE4066" s="4"/>
      <c r="DF4066" s="4"/>
      <c r="DG4066" s="4"/>
    </row>
    <row r="4067" spans="107:111" x14ac:dyDescent="0.25">
      <c r="DC4067" s="4"/>
      <c r="DD4067" s="4"/>
      <c r="DE4067" s="4"/>
      <c r="DF4067" s="4"/>
      <c r="DG4067" s="4"/>
    </row>
    <row r="4068" spans="107:111" x14ac:dyDescent="0.25">
      <c r="DC4068" s="108"/>
      <c r="DD4068" s="109"/>
      <c r="DE4068" s="110"/>
      <c r="DF4068" s="111"/>
      <c r="DG4068" s="111"/>
    </row>
    <row r="4069" spans="107:111" x14ac:dyDescent="0.25">
      <c r="DC4069" s="108"/>
      <c r="DD4069" s="108"/>
      <c r="DE4069" s="108"/>
      <c r="DF4069" s="111"/>
      <c r="DG4069" s="111"/>
    </row>
    <row r="4070" spans="107:111" x14ac:dyDescent="0.25">
      <c r="DC4070" s="4"/>
      <c r="DD4070" s="4"/>
      <c r="DE4070" s="4"/>
      <c r="DF4070" s="4"/>
      <c r="DG4070" s="4"/>
    </row>
    <row r="4071" spans="107:111" x14ac:dyDescent="0.25">
      <c r="DC4071" s="4"/>
      <c r="DD4071" s="4"/>
      <c r="DE4071" s="4"/>
      <c r="DF4071" s="4"/>
      <c r="DG4071" s="4"/>
    </row>
    <row r="4072" spans="107:111" x14ac:dyDescent="0.25">
      <c r="DC4072" s="91"/>
      <c r="DD4072" s="26"/>
      <c r="DE4072" s="86"/>
      <c r="DF4072" s="86"/>
      <c r="DG4072" s="4"/>
    </row>
    <row r="4073" spans="107:111" x14ac:dyDescent="0.25">
      <c r="DC4073" s="4"/>
      <c r="DD4073" s="4"/>
      <c r="DE4073" s="4"/>
      <c r="DF4073" s="4"/>
      <c r="DG4073" s="4"/>
    </row>
    <row r="4074" spans="107:111" x14ac:dyDescent="0.25">
      <c r="DC4074" s="4"/>
      <c r="DD4074" s="30"/>
      <c r="DE4074" s="30"/>
      <c r="DF4074" s="30"/>
      <c r="DG4074" s="30"/>
    </row>
    <row r="4075" spans="107:111" x14ac:dyDescent="0.25">
      <c r="DC4075" s="4"/>
      <c r="DD4075" s="4"/>
      <c r="DE4075" s="4"/>
      <c r="DF4075" s="4"/>
      <c r="DG4075" s="4"/>
    </row>
    <row r="4076" spans="107:111" x14ac:dyDescent="0.25">
      <c r="DC4076" s="4"/>
      <c r="DD4076" s="4"/>
      <c r="DE4076" s="4"/>
      <c r="DF4076" s="4"/>
      <c r="DG4076" s="4"/>
    </row>
    <row r="4077" spans="107:111" x14ac:dyDescent="0.25">
      <c r="DC4077" s="4"/>
      <c r="DD4077" s="4"/>
      <c r="DE4077" s="4"/>
      <c r="DF4077" s="4"/>
      <c r="DG4077" s="4"/>
    </row>
    <row r="4078" spans="107:111" x14ac:dyDescent="0.25">
      <c r="DC4078" s="4"/>
      <c r="DD4078" s="4"/>
      <c r="DE4078" s="4"/>
      <c r="DF4078" s="4"/>
      <c r="DG4078" s="4"/>
    </row>
    <row r="4079" spans="107:111" x14ac:dyDescent="0.25">
      <c r="DC4079" s="4"/>
      <c r="DD4079" s="4"/>
      <c r="DE4079" s="4"/>
      <c r="DF4079" s="4"/>
      <c r="DG4079" s="4"/>
    </row>
    <row r="4080" spans="107:111" x14ac:dyDescent="0.25">
      <c r="DC4080" s="4"/>
      <c r="DD4080" s="4"/>
      <c r="DE4080" s="4"/>
      <c r="DF4080" s="4"/>
      <c r="DG4080" s="4"/>
    </row>
    <row r="4081" spans="107:111" x14ac:dyDescent="0.25">
      <c r="DC4081" s="4"/>
      <c r="DD4081" s="4"/>
      <c r="DE4081" s="4"/>
      <c r="DF4081" s="4"/>
      <c r="DG4081" s="4"/>
    </row>
    <row r="4082" spans="107:111" x14ac:dyDescent="0.25">
      <c r="DC4082" s="4"/>
      <c r="DD4082" s="4"/>
      <c r="DE4082" s="4"/>
      <c r="DF4082" s="4"/>
      <c r="DG4082" s="4"/>
    </row>
    <row r="4083" spans="107:111" x14ac:dyDescent="0.25">
      <c r="DC4083" s="4"/>
      <c r="DD4083" s="89"/>
      <c r="DE4083" s="89"/>
      <c r="DF4083" s="89"/>
      <c r="DG4083" s="89"/>
    </row>
    <row r="4084" spans="107:111" x14ac:dyDescent="0.25">
      <c r="DC4084" s="4"/>
      <c r="DD4084" s="4"/>
      <c r="DE4084" s="4"/>
      <c r="DF4084" s="4"/>
      <c r="DG4084" s="4"/>
    </row>
    <row r="4085" spans="107:111" x14ac:dyDescent="0.25">
      <c r="DC4085" s="4"/>
      <c r="DD4085" s="4"/>
      <c r="DE4085" s="4"/>
      <c r="DF4085" s="4"/>
      <c r="DG4085" s="4"/>
    </row>
    <row r="4086" spans="107:111" x14ac:dyDescent="0.25">
      <c r="DC4086" s="4"/>
      <c r="DD4086" s="4"/>
      <c r="DE4086" s="4"/>
      <c r="DF4086" s="4"/>
      <c r="DG4086" s="4"/>
    </row>
    <row r="4087" spans="107:111" x14ac:dyDescent="0.25">
      <c r="DC4087" s="4"/>
      <c r="DD4087" s="4"/>
      <c r="DE4087" s="4"/>
      <c r="DF4087" s="4"/>
      <c r="DG4087" s="4"/>
    </row>
    <row r="4088" spans="107:111" x14ac:dyDescent="0.25">
      <c r="DC4088" s="4"/>
      <c r="DD4088" s="4"/>
      <c r="DE4088" s="4"/>
      <c r="DF4088" s="4"/>
      <c r="DG4088" s="4"/>
    </row>
    <row r="4089" spans="107:111" x14ac:dyDescent="0.25">
      <c r="DC4089" s="4"/>
      <c r="DD4089" s="4"/>
      <c r="DE4089" s="4"/>
      <c r="DF4089" s="4"/>
      <c r="DG4089" s="4"/>
    </row>
    <row r="4090" spans="107:111" x14ac:dyDescent="0.25">
      <c r="DC4090" s="4"/>
      <c r="DD4090" s="4"/>
      <c r="DE4090" s="4"/>
      <c r="DF4090" s="4"/>
      <c r="DG4090" s="4"/>
    </row>
    <row r="4091" spans="107:111" x14ac:dyDescent="0.25">
      <c r="DC4091" s="4"/>
      <c r="DD4091" s="87"/>
      <c r="DE4091" s="87"/>
      <c r="DF4091" s="87"/>
      <c r="DG4091" s="87"/>
    </row>
    <row r="4092" spans="107:111" x14ac:dyDescent="0.25">
      <c r="DC4092" s="4"/>
      <c r="DD4092" s="4"/>
      <c r="DE4092" s="4"/>
      <c r="DF4092" s="4"/>
      <c r="DG4092" s="4"/>
    </row>
    <row r="4093" spans="107:111" x14ac:dyDescent="0.25">
      <c r="DC4093" s="4"/>
      <c r="DD4093" s="4"/>
      <c r="DE4093" s="4"/>
      <c r="DF4093" s="4"/>
      <c r="DG4093" s="4"/>
    </row>
    <row r="4094" spans="107:111" x14ac:dyDescent="0.25">
      <c r="DC4094" s="106"/>
      <c r="DD4094" s="106"/>
      <c r="DE4094" s="106"/>
      <c r="DF4094" s="107"/>
      <c r="DG4094" s="107"/>
    </row>
    <row r="4095" spans="107:111" x14ac:dyDescent="0.25">
      <c r="DC4095" s="4"/>
      <c r="DD4095" s="4"/>
      <c r="DE4095" s="4"/>
      <c r="DF4095" s="4"/>
      <c r="DG4095" s="4"/>
    </row>
    <row r="4096" spans="107:111" x14ac:dyDescent="0.25">
      <c r="DC4096" s="108"/>
      <c r="DD4096" s="109"/>
      <c r="DE4096" s="110"/>
      <c r="DF4096" s="111"/>
      <c r="DG4096" s="111"/>
    </row>
    <row r="4097" spans="107:111" x14ac:dyDescent="0.25">
      <c r="DC4097" s="108"/>
      <c r="DD4097" s="108"/>
      <c r="DE4097" s="108"/>
      <c r="DF4097" s="111"/>
      <c r="DG4097" s="111"/>
    </row>
    <row r="4098" spans="107:111" x14ac:dyDescent="0.25">
      <c r="DC4098" s="4"/>
      <c r="DD4098" s="4"/>
      <c r="DE4098" s="4"/>
      <c r="DF4098" s="4"/>
      <c r="DG4098" s="4"/>
    </row>
    <row r="4099" spans="107:111" x14ac:dyDescent="0.25">
      <c r="DC4099" s="91"/>
      <c r="DD4099" s="26"/>
      <c r="DE4099" s="86"/>
      <c r="DF4099" s="86"/>
      <c r="DG4099" s="4"/>
    </row>
    <row r="4100" spans="107:111" x14ac:dyDescent="0.25">
      <c r="DC4100" s="4"/>
      <c r="DD4100" s="4"/>
      <c r="DE4100" s="4"/>
      <c r="DF4100" s="4"/>
      <c r="DG4100" s="4"/>
    </row>
    <row r="4101" spans="107:111" x14ac:dyDescent="0.25">
      <c r="DC4101" s="4"/>
      <c r="DD4101" s="30"/>
      <c r="DE4101" s="30"/>
      <c r="DF4101" s="30"/>
      <c r="DG4101" s="30"/>
    </row>
    <row r="4102" spans="107:111" x14ac:dyDescent="0.25">
      <c r="DC4102" s="4"/>
      <c r="DD4102" s="4"/>
      <c r="DE4102" s="4"/>
      <c r="DF4102" s="4"/>
      <c r="DG4102" s="4"/>
    </row>
    <row r="4103" spans="107:111" x14ac:dyDescent="0.25">
      <c r="DC4103" s="4"/>
      <c r="DD4103" s="4"/>
      <c r="DE4103" s="4"/>
      <c r="DF4103" s="4"/>
      <c r="DG4103" s="4"/>
    </row>
    <row r="4104" spans="107:111" x14ac:dyDescent="0.25">
      <c r="DC4104" s="4"/>
      <c r="DD4104" s="4"/>
      <c r="DE4104" s="4"/>
      <c r="DF4104" s="4"/>
      <c r="DG4104" s="4"/>
    </row>
    <row r="4105" spans="107:111" x14ac:dyDescent="0.25">
      <c r="DC4105" s="4"/>
      <c r="DD4105" s="4"/>
      <c r="DE4105" s="4"/>
      <c r="DF4105" s="4"/>
      <c r="DG4105" s="4"/>
    </row>
    <row r="4106" spans="107:111" x14ac:dyDescent="0.25">
      <c r="DC4106" s="4"/>
      <c r="DD4106" s="4"/>
      <c r="DE4106" s="4"/>
      <c r="DF4106" s="4"/>
      <c r="DG4106" s="4"/>
    </row>
    <row r="4107" spans="107:111" x14ac:dyDescent="0.25">
      <c r="DC4107" s="4"/>
      <c r="DD4107" s="4"/>
      <c r="DE4107" s="4"/>
      <c r="DF4107" s="4"/>
      <c r="DG4107" s="4"/>
    </row>
    <row r="4108" spans="107:111" x14ac:dyDescent="0.25">
      <c r="DC4108" s="4"/>
      <c r="DD4108" s="4"/>
      <c r="DE4108" s="4"/>
      <c r="DF4108" s="4"/>
      <c r="DG4108" s="4"/>
    </row>
    <row r="4109" spans="107:111" x14ac:dyDescent="0.25">
      <c r="DC4109" s="4"/>
      <c r="DD4109" s="89"/>
      <c r="DE4109" s="89"/>
      <c r="DF4109" s="89"/>
      <c r="DG4109" s="89"/>
    </row>
    <row r="4110" spans="107:111" x14ac:dyDescent="0.25">
      <c r="DC4110" s="4"/>
      <c r="DD4110" s="4"/>
      <c r="DE4110" s="4"/>
      <c r="DF4110" s="4"/>
      <c r="DG4110" s="4"/>
    </row>
    <row r="4111" spans="107:111" x14ac:dyDescent="0.25">
      <c r="DC4111" s="4"/>
      <c r="DD4111" s="4"/>
      <c r="DE4111" s="4"/>
      <c r="DF4111" s="4"/>
      <c r="DG4111" s="4"/>
    </row>
    <row r="4112" spans="107:111" x14ac:dyDescent="0.25">
      <c r="DC4112" s="4"/>
      <c r="DD4112" s="4"/>
      <c r="DE4112" s="4"/>
      <c r="DF4112" s="4"/>
      <c r="DG4112" s="4"/>
    </row>
    <row r="4113" spans="107:111" x14ac:dyDescent="0.25">
      <c r="DC4113" s="4"/>
      <c r="DD4113" s="4"/>
      <c r="DE4113" s="4"/>
      <c r="DF4113" s="4"/>
      <c r="DG4113" s="4"/>
    </row>
    <row r="4114" spans="107:111" x14ac:dyDescent="0.25">
      <c r="DC4114" s="4"/>
      <c r="DD4114" s="4"/>
      <c r="DE4114" s="4"/>
      <c r="DF4114" s="4"/>
      <c r="DG4114" s="4"/>
    </row>
    <row r="4115" spans="107:111" x14ac:dyDescent="0.25">
      <c r="DC4115" s="4"/>
      <c r="DD4115" s="4"/>
      <c r="DE4115" s="4"/>
      <c r="DF4115" s="4"/>
      <c r="DG4115" s="4"/>
    </row>
    <row r="4116" spans="107:111" x14ac:dyDescent="0.25">
      <c r="DC4116" s="4"/>
      <c r="DD4116" s="4"/>
      <c r="DE4116" s="4"/>
      <c r="DF4116" s="4"/>
      <c r="DG4116" s="4"/>
    </row>
    <row r="4117" spans="107:111" x14ac:dyDescent="0.25">
      <c r="DC4117" s="4"/>
      <c r="DD4117" s="87"/>
      <c r="DE4117" s="87"/>
      <c r="DF4117" s="87"/>
      <c r="DG4117" s="87"/>
    </row>
    <row r="4118" spans="107:111" x14ac:dyDescent="0.25">
      <c r="DC4118" s="4"/>
      <c r="DD4118" s="4"/>
      <c r="DE4118" s="4"/>
      <c r="DF4118" s="4"/>
      <c r="DG4118" s="4"/>
    </row>
    <row r="4119" spans="107:111" x14ac:dyDescent="0.25">
      <c r="DC4119" s="4"/>
      <c r="DD4119" s="4"/>
      <c r="DE4119" s="4"/>
      <c r="DF4119" s="4"/>
      <c r="DG4119" s="4"/>
    </row>
    <row r="4120" spans="107:111" x14ac:dyDescent="0.25">
      <c r="DC4120" s="106"/>
      <c r="DD4120" s="106"/>
      <c r="DE4120" s="106"/>
      <c r="DF4120" s="107"/>
      <c r="DG4120" s="107"/>
    </row>
    <row r="4121" spans="107:111" x14ac:dyDescent="0.25">
      <c r="DC4121" s="4"/>
      <c r="DD4121" s="4"/>
      <c r="DE4121" s="4"/>
      <c r="DF4121" s="4"/>
      <c r="DG4121" s="4"/>
    </row>
    <row r="4122" spans="107:111" x14ac:dyDescent="0.25">
      <c r="DC4122" s="108"/>
      <c r="DD4122" s="109"/>
      <c r="DE4122" s="110"/>
      <c r="DF4122" s="111"/>
      <c r="DG4122" s="111"/>
    </row>
    <row r="4123" spans="107:111" x14ac:dyDescent="0.25">
      <c r="DC4123" s="108"/>
      <c r="DD4123" s="108"/>
      <c r="DE4123" s="108"/>
      <c r="DF4123" s="111"/>
      <c r="DG4123" s="111"/>
    </row>
    <row r="4124" spans="107:111" x14ac:dyDescent="0.25">
      <c r="DC4124" s="4"/>
      <c r="DD4124" s="4"/>
      <c r="DE4124" s="4"/>
      <c r="DF4124" s="4"/>
      <c r="DG4124" s="4"/>
    </row>
    <row r="4125" spans="107:111" x14ac:dyDescent="0.25">
      <c r="DC4125" s="4"/>
      <c r="DD4125" s="4"/>
      <c r="DE4125" s="4"/>
      <c r="DF4125" s="4"/>
      <c r="DG4125" s="4"/>
    </row>
    <row r="4126" spans="107:111" x14ac:dyDescent="0.25">
      <c r="DC4126" s="4"/>
      <c r="DD4126" s="30"/>
      <c r="DE4126" s="30"/>
      <c r="DF4126" s="30"/>
      <c r="DG4126" s="30"/>
    </row>
    <row r="4127" spans="107:111" x14ac:dyDescent="0.25">
      <c r="DC4127" s="4"/>
      <c r="DD4127" s="4"/>
      <c r="DE4127" s="4"/>
      <c r="DF4127" s="4"/>
      <c r="DG4127" s="4"/>
    </row>
    <row r="4128" spans="107:111" x14ac:dyDescent="0.25">
      <c r="DC4128" s="4"/>
      <c r="DD4128" s="4"/>
      <c r="DE4128" s="4"/>
      <c r="DF4128" s="4"/>
      <c r="DG4128" s="4"/>
    </row>
    <row r="4129" spans="107:111" x14ac:dyDescent="0.25">
      <c r="DC4129" s="4"/>
      <c r="DD4129" s="4"/>
      <c r="DE4129" s="4"/>
      <c r="DF4129" s="4"/>
      <c r="DG4129" s="4"/>
    </row>
    <row r="4130" spans="107:111" x14ac:dyDescent="0.25">
      <c r="DC4130" s="4"/>
      <c r="DD4130" s="4"/>
      <c r="DE4130" s="4"/>
      <c r="DF4130" s="4"/>
      <c r="DG4130" s="4"/>
    </row>
    <row r="4131" spans="107:111" x14ac:dyDescent="0.25">
      <c r="DC4131" s="4"/>
      <c r="DD4131" s="4"/>
      <c r="DE4131" s="4"/>
      <c r="DF4131" s="4"/>
      <c r="DG4131" s="4"/>
    </row>
    <row r="4132" spans="107:111" x14ac:dyDescent="0.25">
      <c r="DC4132" s="4"/>
      <c r="DD4132" s="4"/>
      <c r="DE4132" s="4"/>
      <c r="DF4132" s="4"/>
      <c r="DG4132" s="4"/>
    </row>
    <row r="4133" spans="107:111" x14ac:dyDescent="0.25">
      <c r="DC4133" s="4"/>
      <c r="DD4133" s="89"/>
      <c r="DE4133" s="89"/>
      <c r="DF4133" s="89"/>
      <c r="DG4133" s="89"/>
    </row>
    <row r="4134" spans="107:111" x14ac:dyDescent="0.25">
      <c r="DC4134" s="4"/>
      <c r="DD4134" s="4"/>
      <c r="DE4134" s="4"/>
      <c r="DF4134" s="4"/>
      <c r="DG4134" s="4"/>
    </row>
    <row r="4135" spans="107:111" x14ac:dyDescent="0.25">
      <c r="DC4135" s="4"/>
      <c r="DD4135" s="4"/>
      <c r="DE4135" s="4"/>
      <c r="DF4135" s="4"/>
      <c r="DG4135" s="4"/>
    </row>
    <row r="4136" spans="107:111" x14ac:dyDescent="0.25">
      <c r="DC4136" s="4"/>
      <c r="DD4136" s="4"/>
      <c r="DE4136" s="4"/>
      <c r="DF4136" s="4"/>
      <c r="DG4136" s="4"/>
    </row>
    <row r="4137" spans="107:111" x14ac:dyDescent="0.25">
      <c r="DC4137" s="4"/>
      <c r="DD4137" s="4"/>
      <c r="DE4137" s="4"/>
      <c r="DF4137" s="4"/>
      <c r="DG4137" s="4"/>
    </row>
    <row r="4138" spans="107:111" x14ac:dyDescent="0.25">
      <c r="DC4138" s="4"/>
      <c r="DD4138" s="4"/>
      <c r="DE4138" s="4"/>
      <c r="DF4138" s="4"/>
      <c r="DG4138" s="4"/>
    </row>
    <row r="4139" spans="107:111" x14ac:dyDescent="0.25">
      <c r="DC4139" s="4"/>
      <c r="DD4139" s="4"/>
      <c r="DE4139" s="4"/>
      <c r="DF4139" s="4"/>
      <c r="DG4139" s="4"/>
    </row>
    <row r="4140" spans="107:111" x14ac:dyDescent="0.25">
      <c r="DC4140" s="4"/>
      <c r="DD4140" s="4"/>
      <c r="DE4140" s="4"/>
      <c r="DF4140" s="4"/>
      <c r="DG4140" s="4"/>
    </row>
    <row r="4141" spans="107:111" x14ac:dyDescent="0.25">
      <c r="DC4141" s="4"/>
      <c r="DD4141" s="87"/>
      <c r="DE4141" s="87"/>
      <c r="DF4141" s="87"/>
      <c r="DG4141" s="87"/>
    </row>
    <row r="4142" spans="107:111" x14ac:dyDescent="0.25">
      <c r="DC4142" s="4"/>
      <c r="DD4142" s="4"/>
      <c r="DE4142" s="4"/>
      <c r="DF4142" s="4"/>
      <c r="DG4142" s="4"/>
    </row>
    <row r="4143" spans="107:111" x14ac:dyDescent="0.25">
      <c r="DC4143" s="4"/>
      <c r="DD4143" s="4"/>
      <c r="DE4143" s="4"/>
      <c r="DF4143" s="4"/>
      <c r="DG4143" s="4"/>
    </row>
    <row r="4144" spans="107:111" x14ac:dyDescent="0.25">
      <c r="DC4144" s="106"/>
      <c r="DD4144" s="106"/>
      <c r="DE4144" s="106"/>
      <c r="DF4144" s="107"/>
      <c r="DG4144" s="107"/>
    </row>
    <row r="4145" spans="107:111" x14ac:dyDescent="0.25">
      <c r="DC4145" s="4"/>
      <c r="DD4145" s="4"/>
      <c r="DE4145" s="4"/>
      <c r="DF4145" s="4"/>
      <c r="DG4145" s="4"/>
    </row>
    <row r="4146" spans="107:111" x14ac:dyDescent="0.25">
      <c r="DC4146" s="108"/>
      <c r="DD4146" s="109"/>
      <c r="DE4146" s="110"/>
      <c r="DF4146" s="111"/>
      <c r="DG4146" s="111"/>
    </row>
    <row r="4147" spans="107:111" x14ac:dyDescent="0.25">
      <c r="DC4147" s="108"/>
      <c r="DD4147" s="108"/>
      <c r="DE4147" s="108"/>
      <c r="DF4147" s="111"/>
      <c r="DG4147" s="111"/>
    </row>
    <row r="4148" spans="107:111" x14ac:dyDescent="0.25">
      <c r="DC4148" s="4"/>
      <c r="DD4148" s="4"/>
      <c r="DE4148" s="4"/>
      <c r="DF4148" s="4"/>
      <c r="DG4148" s="4"/>
    </row>
    <row r="4149" spans="107:111" x14ac:dyDescent="0.25">
      <c r="DC4149" s="91"/>
      <c r="DD4149" s="26"/>
      <c r="DE4149" s="86"/>
      <c r="DF4149" s="86"/>
      <c r="DG4149" s="4"/>
    </row>
    <row r="4150" spans="107:111" x14ac:dyDescent="0.25">
      <c r="DC4150" s="4"/>
      <c r="DD4150" s="4"/>
      <c r="DE4150" s="4"/>
      <c r="DF4150" s="4"/>
      <c r="DG4150" s="4"/>
    </row>
    <row r="4151" spans="107:111" x14ac:dyDescent="0.25">
      <c r="DC4151" s="4"/>
      <c r="DD4151" s="30"/>
      <c r="DE4151" s="30"/>
      <c r="DF4151" s="30"/>
      <c r="DG4151" s="30"/>
    </row>
    <row r="4152" spans="107:111" x14ac:dyDescent="0.25">
      <c r="DC4152" s="4"/>
      <c r="DD4152" s="4"/>
      <c r="DE4152" s="4"/>
      <c r="DF4152" s="4"/>
      <c r="DG4152" s="4"/>
    </row>
    <row r="4153" spans="107:111" x14ac:dyDescent="0.25">
      <c r="DC4153" s="4"/>
      <c r="DD4153" s="4"/>
      <c r="DE4153" s="4"/>
      <c r="DF4153" s="4"/>
      <c r="DG4153" s="4"/>
    </row>
    <row r="4154" spans="107:111" x14ac:dyDescent="0.25">
      <c r="DC4154" s="4"/>
      <c r="DD4154" s="4"/>
      <c r="DE4154" s="4"/>
      <c r="DF4154" s="4"/>
      <c r="DG4154" s="4"/>
    </row>
    <row r="4155" spans="107:111" x14ac:dyDescent="0.25">
      <c r="DC4155" s="4"/>
      <c r="DD4155" s="4"/>
      <c r="DE4155" s="4"/>
      <c r="DF4155" s="4"/>
      <c r="DG4155" s="4"/>
    </row>
    <row r="4156" spans="107:111" x14ac:dyDescent="0.25">
      <c r="DC4156" s="4"/>
      <c r="DD4156" s="4"/>
      <c r="DE4156" s="4"/>
      <c r="DF4156" s="4"/>
      <c r="DG4156" s="4"/>
    </row>
    <row r="4157" spans="107:111" x14ac:dyDescent="0.25">
      <c r="DC4157" s="4"/>
      <c r="DD4157" s="4"/>
      <c r="DE4157" s="4"/>
      <c r="DF4157" s="4"/>
      <c r="DG4157" s="4"/>
    </row>
    <row r="4158" spans="107:111" x14ac:dyDescent="0.25">
      <c r="DC4158" s="4"/>
      <c r="DD4158" s="4"/>
      <c r="DE4158" s="4"/>
      <c r="DF4158" s="4"/>
      <c r="DG4158" s="4"/>
    </row>
    <row r="4159" spans="107:111" x14ac:dyDescent="0.25">
      <c r="DC4159" s="4"/>
      <c r="DD4159" s="89"/>
      <c r="DE4159" s="89"/>
      <c r="DF4159" s="89"/>
      <c r="DG4159" s="89"/>
    </row>
    <row r="4160" spans="107:111" x14ac:dyDescent="0.25">
      <c r="DC4160" s="4"/>
      <c r="DD4160" s="4"/>
      <c r="DE4160" s="4"/>
      <c r="DF4160" s="4"/>
      <c r="DG4160" s="4"/>
    </row>
    <row r="4161" spans="107:111" x14ac:dyDescent="0.25">
      <c r="DC4161" s="4"/>
      <c r="DD4161" s="4"/>
      <c r="DE4161" s="4"/>
      <c r="DF4161" s="4"/>
      <c r="DG4161" s="4"/>
    </row>
    <row r="4162" spans="107:111" x14ac:dyDescent="0.25">
      <c r="DC4162" s="4"/>
      <c r="DD4162" s="4"/>
      <c r="DE4162" s="4"/>
      <c r="DF4162" s="4"/>
      <c r="DG4162" s="4"/>
    </row>
    <row r="4163" spans="107:111" x14ac:dyDescent="0.25">
      <c r="DC4163" s="4"/>
      <c r="DD4163" s="4"/>
      <c r="DE4163" s="4"/>
      <c r="DF4163" s="4"/>
      <c r="DG4163" s="4"/>
    </row>
    <row r="4164" spans="107:111" x14ac:dyDescent="0.25">
      <c r="DC4164" s="4"/>
      <c r="DD4164" s="4"/>
      <c r="DE4164" s="4"/>
      <c r="DF4164" s="4"/>
      <c r="DG4164" s="4"/>
    </row>
    <row r="4165" spans="107:111" x14ac:dyDescent="0.25">
      <c r="DC4165" s="4"/>
      <c r="DD4165" s="4"/>
      <c r="DE4165" s="4"/>
      <c r="DF4165" s="4"/>
      <c r="DG4165" s="4"/>
    </row>
    <row r="4166" spans="107:111" x14ac:dyDescent="0.25">
      <c r="DC4166" s="4"/>
      <c r="DD4166" s="4"/>
      <c r="DE4166" s="4"/>
      <c r="DF4166" s="4"/>
      <c r="DG4166" s="4"/>
    </row>
    <row r="4167" spans="107:111" x14ac:dyDescent="0.25">
      <c r="DC4167" s="4"/>
      <c r="DD4167" s="87"/>
      <c r="DE4167" s="87"/>
      <c r="DF4167" s="87"/>
      <c r="DG4167" s="87"/>
    </row>
    <row r="4168" spans="107:111" x14ac:dyDescent="0.25">
      <c r="DC4168" s="4"/>
      <c r="DD4168" s="4"/>
      <c r="DE4168" s="4"/>
      <c r="DF4168" s="4"/>
      <c r="DG4168" s="4"/>
    </row>
    <row r="4169" spans="107:111" x14ac:dyDescent="0.25">
      <c r="DC4169" s="4"/>
      <c r="DD4169" s="4"/>
      <c r="DE4169" s="4"/>
      <c r="DF4169" s="4"/>
      <c r="DG4169" s="4"/>
    </row>
    <row r="4170" spans="107:111" x14ac:dyDescent="0.25">
      <c r="DC4170" s="106"/>
      <c r="DD4170" s="106"/>
      <c r="DE4170" s="106"/>
      <c r="DF4170" s="107"/>
      <c r="DG4170" s="107"/>
    </row>
    <row r="4171" spans="107:111" x14ac:dyDescent="0.25">
      <c r="DC4171" s="4"/>
      <c r="DD4171" s="4"/>
      <c r="DE4171" s="4"/>
      <c r="DF4171" s="4"/>
      <c r="DG4171" s="4"/>
    </row>
    <row r="4172" spans="107:111" x14ac:dyDescent="0.25">
      <c r="DC4172" s="108"/>
      <c r="DD4172" s="109"/>
      <c r="DE4172" s="110"/>
      <c r="DF4172" s="111"/>
      <c r="DG4172" s="111"/>
    </row>
    <row r="4173" spans="107:111" x14ac:dyDescent="0.25">
      <c r="DC4173" s="108"/>
      <c r="DD4173" s="108"/>
      <c r="DE4173" s="108"/>
      <c r="DF4173" s="111"/>
      <c r="DG4173" s="111"/>
    </row>
    <row r="4174" spans="107:111" x14ac:dyDescent="0.25">
      <c r="DC4174" s="4"/>
      <c r="DD4174" s="4"/>
      <c r="DE4174" s="4"/>
      <c r="DF4174" s="4"/>
      <c r="DG4174" s="4"/>
    </row>
    <row r="4175" spans="107:111" x14ac:dyDescent="0.25">
      <c r="DC4175" s="4"/>
      <c r="DD4175" s="4"/>
      <c r="DE4175" s="4"/>
      <c r="DF4175" s="4"/>
      <c r="DG4175" s="4"/>
    </row>
    <row r="4176" spans="107:111" x14ac:dyDescent="0.25">
      <c r="DC4176" s="4"/>
      <c r="DD4176" s="30"/>
      <c r="DE4176" s="30"/>
      <c r="DF4176" s="30"/>
      <c r="DG4176" s="30"/>
    </row>
    <row r="4177" spans="107:111" x14ac:dyDescent="0.25">
      <c r="DC4177" s="4"/>
      <c r="DD4177" s="4"/>
      <c r="DE4177" s="4"/>
      <c r="DF4177" s="4"/>
      <c r="DG4177" s="4"/>
    </row>
    <row r="4178" spans="107:111" x14ac:dyDescent="0.25">
      <c r="DC4178" s="4"/>
      <c r="DD4178" s="4"/>
      <c r="DE4178" s="4"/>
      <c r="DF4178" s="4"/>
      <c r="DG4178" s="4"/>
    </row>
    <row r="4179" spans="107:111" x14ac:dyDescent="0.25">
      <c r="DC4179" s="4"/>
      <c r="DD4179" s="4"/>
      <c r="DE4179" s="4"/>
      <c r="DF4179" s="4"/>
      <c r="DG4179" s="4"/>
    </row>
    <row r="4180" spans="107:111" x14ac:dyDescent="0.25">
      <c r="DC4180" s="4"/>
      <c r="DD4180" s="4"/>
      <c r="DE4180" s="4"/>
      <c r="DF4180" s="4"/>
      <c r="DG4180" s="4"/>
    </row>
    <row r="4181" spans="107:111" x14ac:dyDescent="0.25">
      <c r="DC4181" s="4"/>
      <c r="DD4181" s="4"/>
      <c r="DE4181" s="4"/>
      <c r="DF4181" s="4"/>
      <c r="DG4181" s="4"/>
    </row>
    <row r="4182" spans="107:111" x14ac:dyDescent="0.25">
      <c r="DC4182" s="4"/>
      <c r="DD4182" s="4"/>
      <c r="DE4182" s="4"/>
      <c r="DF4182" s="4"/>
      <c r="DG4182" s="4"/>
    </row>
    <row r="4183" spans="107:111" x14ac:dyDescent="0.25">
      <c r="DC4183" s="4"/>
      <c r="DD4183" s="89"/>
      <c r="DE4183" s="89"/>
      <c r="DF4183" s="89"/>
      <c r="DG4183" s="89"/>
    </row>
    <row r="4184" spans="107:111" x14ac:dyDescent="0.25">
      <c r="DC4184" s="4"/>
      <c r="DD4184" s="4"/>
      <c r="DE4184" s="4"/>
      <c r="DF4184" s="4"/>
      <c r="DG4184" s="4"/>
    </row>
    <row r="4185" spans="107:111" x14ac:dyDescent="0.25">
      <c r="DC4185" s="4"/>
      <c r="DD4185" s="4"/>
      <c r="DE4185" s="4"/>
      <c r="DF4185" s="4"/>
      <c r="DG4185" s="4"/>
    </row>
    <row r="4186" spans="107:111" x14ac:dyDescent="0.25">
      <c r="DC4186" s="4"/>
      <c r="DD4186" s="4"/>
      <c r="DE4186" s="4"/>
      <c r="DF4186" s="4"/>
      <c r="DG4186" s="4"/>
    </row>
    <row r="4187" spans="107:111" x14ac:dyDescent="0.25">
      <c r="DC4187" s="4"/>
      <c r="DD4187" s="4"/>
      <c r="DE4187" s="4"/>
      <c r="DF4187" s="4"/>
      <c r="DG4187" s="4"/>
    </row>
    <row r="4188" spans="107:111" x14ac:dyDescent="0.25">
      <c r="DC4188" s="4"/>
      <c r="DD4188" s="4"/>
      <c r="DE4188" s="4"/>
      <c r="DF4188" s="4"/>
      <c r="DG4188" s="4"/>
    </row>
    <row r="4189" spans="107:111" x14ac:dyDescent="0.25">
      <c r="DC4189" s="4"/>
      <c r="DD4189" s="4"/>
      <c r="DE4189" s="4"/>
      <c r="DF4189" s="4"/>
      <c r="DG4189" s="4"/>
    </row>
    <row r="4190" spans="107:111" x14ac:dyDescent="0.25">
      <c r="DC4190" s="4"/>
      <c r="DD4190" s="4"/>
      <c r="DE4190" s="4"/>
      <c r="DF4190" s="4"/>
      <c r="DG4190" s="4"/>
    </row>
    <row r="4191" spans="107:111" x14ac:dyDescent="0.25">
      <c r="DC4191" s="4"/>
      <c r="DD4191" s="87"/>
      <c r="DE4191" s="87"/>
      <c r="DF4191" s="87"/>
      <c r="DG4191" s="87"/>
    </row>
    <row r="4192" spans="107:111" x14ac:dyDescent="0.25">
      <c r="DC4192" s="4"/>
      <c r="DD4192" s="4"/>
      <c r="DE4192" s="4"/>
      <c r="DF4192" s="4"/>
      <c r="DG4192" s="4"/>
    </row>
    <row r="4193" spans="107:111" x14ac:dyDescent="0.25">
      <c r="DC4193" s="4"/>
      <c r="DD4193" s="4"/>
      <c r="DE4193" s="4"/>
      <c r="DF4193" s="4"/>
      <c r="DG4193" s="4"/>
    </row>
    <row r="4194" spans="107:111" x14ac:dyDescent="0.25">
      <c r="DC4194" s="106"/>
      <c r="DD4194" s="106"/>
      <c r="DE4194" s="106"/>
      <c r="DF4194" s="107"/>
      <c r="DG4194" s="107"/>
    </row>
    <row r="4195" spans="107:111" x14ac:dyDescent="0.25">
      <c r="DC4195" s="4"/>
      <c r="DD4195" s="4"/>
      <c r="DE4195" s="4"/>
      <c r="DF4195" s="4"/>
      <c r="DG4195" s="4"/>
    </row>
    <row r="4196" spans="107:111" x14ac:dyDescent="0.25">
      <c r="DC4196" s="4"/>
      <c r="DD4196" s="4"/>
      <c r="DE4196" s="4"/>
      <c r="DF4196" s="4"/>
      <c r="DG4196" s="4"/>
    </row>
    <row r="4197" spans="107:111" x14ac:dyDescent="0.25">
      <c r="DC4197" s="108"/>
      <c r="DD4197" s="108"/>
      <c r="DE4197" s="108"/>
      <c r="DF4197" s="111"/>
      <c r="DG4197" s="111"/>
    </row>
    <row r="4198" spans="107:111" x14ac:dyDescent="0.25">
      <c r="DC4198" s="91"/>
      <c r="DD4198" s="26"/>
      <c r="DE4198" s="86"/>
      <c r="DF4198" s="86"/>
      <c r="DG4198" s="4"/>
    </row>
    <row r="4199" spans="107:111" x14ac:dyDescent="0.25">
      <c r="DC4199" s="4"/>
      <c r="DD4199" s="4"/>
      <c r="DE4199" s="4"/>
      <c r="DF4199" s="4"/>
      <c r="DG4199" s="4"/>
    </row>
    <row r="4200" spans="107:111" x14ac:dyDescent="0.25">
      <c r="DC4200" s="4"/>
      <c r="DD4200" s="30"/>
      <c r="DE4200" s="30"/>
      <c r="DF4200" s="30"/>
      <c r="DG4200" s="30"/>
    </row>
    <row r="4201" spans="107:111" x14ac:dyDescent="0.25">
      <c r="DC4201" s="4"/>
      <c r="DD4201" s="4"/>
      <c r="DE4201" s="4"/>
      <c r="DF4201" s="4"/>
      <c r="DG4201" s="4"/>
    </row>
    <row r="4202" spans="107:111" x14ac:dyDescent="0.25">
      <c r="DC4202" s="4"/>
      <c r="DD4202" s="4"/>
      <c r="DE4202" s="4"/>
      <c r="DF4202" s="4"/>
      <c r="DG4202" s="4"/>
    </row>
    <row r="4203" spans="107:111" x14ac:dyDescent="0.25">
      <c r="DC4203" s="4"/>
      <c r="DD4203" s="4"/>
      <c r="DE4203" s="4"/>
      <c r="DF4203" s="4"/>
      <c r="DG4203" s="4"/>
    </row>
    <row r="4204" spans="107:111" x14ac:dyDescent="0.25">
      <c r="DC4204" s="4"/>
      <c r="DD4204" s="4"/>
      <c r="DE4204" s="4"/>
      <c r="DF4204" s="4"/>
      <c r="DG4204" s="4"/>
    </row>
    <row r="4205" spans="107:111" x14ac:dyDescent="0.25">
      <c r="DC4205" s="4"/>
      <c r="DD4205" s="4"/>
      <c r="DE4205" s="4"/>
      <c r="DF4205" s="4"/>
      <c r="DG4205" s="4"/>
    </row>
    <row r="4206" spans="107:111" x14ac:dyDescent="0.25">
      <c r="DC4206" s="4"/>
      <c r="DD4206" s="4"/>
      <c r="DE4206" s="4"/>
      <c r="DF4206" s="4"/>
      <c r="DG4206" s="4"/>
    </row>
    <row r="4207" spans="107:111" x14ac:dyDescent="0.25">
      <c r="DC4207" s="4"/>
      <c r="DD4207" s="89"/>
      <c r="DE4207" s="89"/>
      <c r="DF4207" s="89"/>
      <c r="DG4207" s="89"/>
    </row>
    <row r="4208" spans="107:111" x14ac:dyDescent="0.25">
      <c r="DC4208" s="4"/>
      <c r="DD4208" s="4"/>
      <c r="DE4208" s="4"/>
      <c r="DF4208" s="4"/>
      <c r="DG4208" s="4"/>
    </row>
    <row r="4209" spans="107:111" x14ac:dyDescent="0.25">
      <c r="DC4209" s="4"/>
      <c r="DD4209" s="4"/>
      <c r="DE4209" s="4"/>
      <c r="DF4209" s="4"/>
      <c r="DG4209" s="4"/>
    </row>
    <row r="4210" spans="107:111" x14ac:dyDescent="0.25">
      <c r="DC4210" s="4"/>
      <c r="DD4210" s="4"/>
      <c r="DE4210" s="4"/>
      <c r="DF4210" s="4"/>
      <c r="DG4210" s="4"/>
    </row>
    <row r="4211" spans="107:111" x14ac:dyDescent="0.25">
      <c r="DC4211" s="4"/>
      <c r="DD4211" s="4"/>
      <c r="DE4211" s="4"/>
      <c r="DF4211" s="4"/>
      <c r="DG4211" s="4"/>
    </row>
    <row r="4212" spans="107:111" x14ac:dyDescent="0.25">
      <c r="DC4212" s="4"/>
      <c r="DD4212" s="4"/>
      <c r="DE4212" s="4"/>
      <c r="DF4212" s="4"/>
      <c r="DG4212" s="4"/>
    </row>
    <row r="4213" spans="107:111" x14ac:dyDescent="0.25">
      <c r="DC4213" s="4"/>
      <c r="DD4213" s="4"/>
      <c r="DE4213" s="4"/>
      <c r="DF4213" s="4"/>
      <c r="DG4213" s="4"/>
    </row>
    <row r="4214" spans="107:111" x14ac:dyDescent="0.25">
      <c r="DC4214" s="4"/>
      <c r="DD4214" s="4"/>
      <c r="DE4214" s="4"/>
      <c r="DF4214" s="4"/>
      <c r="DG4214" s="4"/>
    </row>
    <row r="4215" spans="107:111" x14ac:dyDescent="0.25">
      <c r="DC4215" s="4"/>
      <c r="DD4215" s="87"/>
      <c r="DE4215" s="87"/>
      <c r="DF4215" s="87"/>
      <c r="DG4215" s="87"/>
    </row>
    <row r="4216" spans="107:111" x14ac:dyDescent="0.25">
      <c r="DC4216" s="4"/>
      <c r="DD4216" s="4"/>
      <c r="DE4216" s="4"/>
      <c r="DF4216" s="4"/>
      <c r="DG4216" s="4"/>
    </row>
    <row r="4217" spans="107:111" x14ac:dyDescent="0.25">
      <c r="DC4217" s="4"/>
      <c r="DD4217" s="4"/>
      <c r="DE4217" s="4"/>
      <c r="DF4217" s="4"/>
      <c r="DG4217" s="4"/>
    </row>
    <row r="4218" spans="107:111" x14ac:dyDescent="0.25">
      <c r="DC4218" s="106"/>
      <c r="DD4218" s="106"/>
      <c r="DE4218" s="106"/>
      <c r="DF4218" s="107"/>
      <c r="DG4218" s="107"/>
    </row>
    <row r="4219" spans="107:111" x14ac:dyDescent="0.25">
      <c r="DC4219" s="4"/>
      <c r="DD4219" s="4"/>
      <c r="DE4219" s="4"/>
      <c r="DF4219" s="4"/>
      <c r="DG4219" s="4"/>
    </row>
    <row r="4220" spans="107:111" x14ac:dyDescent="0.25">
      <c r="DC4220" s="4"/>
      <c r="DD4220" s="4"/>
      <c r="DE4220" s="4"/>
      <c r="DF4220" s="4"/>
      <c r="DG4220" s="4"/>
    </row>
    <row r="4221" spans="107:111" x14ac:dyDescent="0.25">
      <c r="DC4221" s="108"/>
      <c r="DD4221" s="108"/>
      <c r="DE4221" s="108"/>
      <c r="DF4221" s="111"/>
      <c r="DG4221" s="111"/>
    </row>
    <row r="4222" spans="107:111" x14ac:dyDescent="0.25">
      <c r="DC4222" s="4"/>
      <c r="DD4222" s="4"/>
      <c r="DE4222" s="4"/>
      <c r="DF4222" s="4"/>
      <c r="DG4222" s="4"/>
    </row>
    <row r="4223" spans="107:111" x14ac:dyDescent="0.25">
      <c r="DC4223" s="4"/>
      <c r="DD4223" s="30"/>
      <c r="DE4223" s="30"/>
      <c r="DF4223" s="30"/>
      <c r="DG4223" s="30"/>
    </row>
    <row r="4224" spans="107:111" x14ac:dyDescent="0.25">
      <c r="DC4224" s="4"/>
      <c r="DD4224" s="4"/>
      <c r="DE4224" s="4"/>
      <c r="DF4224" s="4"/>
      <c r="DG4224" s="4"/>
    </row>
    <row r="4225" spans="107:111" x14ac:dyDescent="0.25">
      <c r="DC4225" s="4"/>
      <c r="DD4225" s="4"/>
      <c r="DE4225" s="4"/>
      <c r="DF4225" s="4"/>
      <c r="DG4225" s="4"/>
    </row>
    <row r="4226" spans="107:111" x14ac:dyDescent="0.25">
      <c r="DC4226" s="4"/>
      <c r="DD4226" s="4"/>
      <c r="DE4226" s="4"/>
      <c r="DF4226" s="4"/>
      <c r="DG4226" s="4"/>
    </row>
    <row r="4227" spans="107:111" x14ac:dyDescent="0.25">
      <c r="DC4227" s="4"/>
      <c r="DD4227" s="4"/>
      <c r="DE4227" s="4"/>
      <c r="DF4227" s="4"/>
      <c r="DG4227" s="4"/>
    </row>
    <row r="4228" spans="107:111" x14ac:dyDescent="0.25">
      <c r="DC4228" s="4"/>
      <c r="DD4228" s="4"/>
      <c r="DE4228" s="4"/>
      <c r="DF4228" s="4"/>
      <c r="DG4228" s="4"/>
    </row>
    <row r="4229" spans="107:111" x14ac:dyDescent="0.25">
      <c r="DC4229" s="4"/>
      <c r="DD4229" s="89"/>
      <c r="DE4229" s="89"/>
      <c r="DF4229" s="89"/>
      <c r="DG4229" s="89"/>
    </row>
    <row r="4230" spans="107:111" x14ac:dyDescent="0.25">
      <c r="DC4230" s="4"/>
      <c r="DD4230" s="4"/>
      <c r="DE4230" s="4"/>
      <c r="DF4230" s="4"/>
      <c r="DG4230" s="4"/>
    </row>
    <row r="4231" spans="107:111" x14ac:dyDescent="0.25">
      <c r="DC4231" s="4"/>
      <c r="DD4231" s="4"/>
      <c r="DE4231" s="4"/>
      <c r="DF4231" s="4"/>
      <c r="DG4231" s="4"/>
    </row>
    <row r="4232" spans="107:111" x14ac:dyDescent="0.25">
      <c r="DC4232" s="4"/>
      <c r="DD4232" s="4"/>
      <c r="DE4232" s="4"/>
      <c r="DF4232" s="4"/>
      <c r="DG4232" s="4"/>
    </row>
    <row r="4233" spans="107:111" x14ac:dyDescent="0.25">
      <c r="DC4233" s="4"/>
      <c r="DD4233" s="4"/>
      <c r="DE4233" s="4"/>
      <c r="DF4233" s="4"/>
      <c r="DG4233" s="4"/>
    </row>
    <row r="4234" spans="107:111" x14ac:dyDescent="0.25">
      <c r="DC4234" s="4"/>
      <c r="DD4234" s="4"/>
      <c r="DE4234" s="4"/>
      <c r="DF4234" s="4"/>
      <c r="DG4234" s="4"/>
    </row>
    <row r="4235" spans="107:111" x14ac:dyDescent="0.25">
      <c r="DC4235" s="4"/>
      <c r="DD4235" s="4"/>
      <c r="DE4235" s="4"/>
      <c r="DF4235" s="4"/>
      <c r="DG4235" s="4"/>
    </row>
    <row r="4236" spans="107:111" x14ac:dyDescent="0.25">
      <c r="DC4236" s="4"/>
      <c r="DD4236" s="4"/>
      <c r="DE4236" s="4"/>
      <c r="DF4236" s="4"/>
      <c r="DG4236" s="4"/>
    </row>
    <row r="4237" spans="107:111" x14ac:dyDescent="0.25">
      <c r="DC4237" s="4"/>
      <c r="DD4237" s="87"/>
      <c r="DE4237" s="87"/>
      <c r="DF4237" s="87"/>
      <c r="DG4237" s="87"/>
    </row>
    <row r="4238" spans="107:111" x14ac:dyDescent="0.25">
      <c r="DC4238" s="4"/>
      <c r="DD4238" s="4"/>
      <c r="DE4238" s="4"/>
      <c r="DF4238" s="4"/>
      <c r="DG4238" s="4"/>
    </row>
    <row r="4239" spans="107:111" x14ac:dyDescent="0.25">
      <c r="DC4239" s="4"/>
      <c r="DD4239" s="4"/>
      <c r="DE4239" s="4"/>
      <c r="DF4239" s="4"/>
      <c r="DG4239" s="4"/>
    </row>
    <row r="4240" spans="107:111" x14ac:dyDescent="0.25">
      <c r="DC4240" s="106"/>
      <c r="DD4240" s="106"/>
      <c r="DE4240" s="106"/>
      <c r="DF4240" s="107"/>
      <c r="DG4240" s="107"/>
    </row>
    <row r="4241" spans="107:111" x14ac:dyDescent="0.25">
      <c r="DC4241" s="4"/>
      <c r="DD4241" s="4"/>
      <c r="DE4241" s="4"/>
      <c r="DF4241" s="4"/>
      <c r="DG4241" s="4"/>
    </row>
    <row r="4242" spans="107:111" x14ac:dyDescent="0.25">
      <c r="DC4242" s="4"/>
      <c r="DD4242" s="4"/>
      <c r="DE4242" s="4"/>
      <c r="DF4242" s="4"/>
      <c r="DG4242" s="4"/>
    </row>
    <row r="4243" spans="107:111" x14ac:dyDescent="0.25">
      <c r="DC4243" s="108"/>
      <c r="DD4243" s="108"/>
      <c r="DE4243" s="108"/>
      <c r="DF4243" s="111"/>
      <c r="DG4243" s="111"/>
    </row>
    <row r="4244" spans="107:111" x14ac:dyDescent="0.25">
      <c r="DC4244" s="91"/>
      <c r="DD4244" s="26"/>
      <c r="DE4244" s="86"/>
      <c r="DF4244" s="86"/>
      <c r="DG4244" s="4"/>
    </row>
    <row r="4245" spans="107:111" x14ac:dyDescent="0.25">
      <c r="DC4245" s="4"/>
      <c r="DD4245" s="4"/>
      <c r="DE4245" s="4"/>
      <c r="DF4245" s="4"/>
      <c r="DG4245" s="4"/>
    </row>
    <row r="4246" spans="107:111" x14ac:dyDescent="0.25">
      <c r="DC4246" s="4"/>
      <c r="DD4246" s="30"/>
      <c r="DE4246" s="30"/>
      <c r="DF4246" s="30"/>
      <c r="DG4246" s="30"/>
    </row>
    <row r="4247" spans="107:111" x14ac:dyDescent="0.25">
      <c r="DC4247" s="4"/>
      <c r="DD4247" s="4"/>
      <c r="DE4247" s="4"/>
      <c r="DF4247" s="4"/>
      <c r="DG4247" s="4"/>
    </row>
    <row r="4248" spans="107:111" x14ac:dyDescent="0.25">
      <c r="DC4248" s="4"/>
      <c r="DD4248" s="4"/>
      <c r="DE4248" s="4"/>
      <c r="DF4248" s="4"/>
      <c r="DG4248" s="4"/>
    </row>
    <row r="4249" spans="107:111" x14ac:dyDescent="0.25">
      <c r="DC4249" s="4"/>
      <c r="DD4249" s="4"/>
      <c r="DE4249" s="4"/>
      <c r="DF4249" s="4"/>
      <c r="DG4249" s="4"/>
    </row>
    <row r="4250" spans="107:111" x14ac:dyDescent="0.25">
      <c r="DC4250" s="4"/>
      <c r="DD4250" s="4"/>
      <c r="DE4250" s="4"/>
      <c r="DF4250" s="4"/>
      <c r="DG4250" s="4"/>
    </row>
    <row r="4251" spans="107:111" x14ac:dyDescent="0.25">
      <c r="DC4251" s="4"/>
      <c r="DD4251" s="4"/>
      <c r="DE4251" s="4"/>
      <c r="DF4251" s="4"/>
      <c r="DG4251" s="4"/>
    </row>
    <row r="4252" spans="107:111" x14ac:dyDescent="0.25">
      <c r="DC4252" s="4"/>
      <c r="DD4252" s="4"/>
      <c r="DE4252" s="4"/>
      <c r="DF4252" s="4"/>
      <c r="DG4252" s="4"/>
    </row>
    <row r="4253" spans="107:111" x14ac:dyDescent="0.25">
      <c r="DC4253" s="4"/>
      <c r="DD4253" s="89"/>
      <c r="DE4253" s="89"/>
      <c r="DF4253" s="89"/>
      <c r="DG4253" s="89"/>
    </row>
    <row r="4254" spans="107:111" x14ac:dyDescent="0.25">
      <c r="DC4254" s="4"/>
      <c r="DD4254" s="4"/>
      <c r="DE4254" s="4"/>
      <c r="DF4254" s="4"/>
      <c r="DG4254" s="4"/>
    </row>
    <row r="4255" spans="107:111" x14ac:dyDescent="0.25">
      <c r="DC4255" s="4"/>
      <c r="DD4255" s="4"/>
      <c r="DE4255" s="4"/>
      <c r="DF4255" s="4"/>
      <c r="DG4255" s="4"/>
    </row>
    <row r="4256" spans="107:111" x14ac:dyDescent="0.25">
      <c r="DC4256" s="4"/>
      <c r="DD4256" s="4"/>
      <c r="DE4256" s="4"/>
      <c r="DF4256" s="4"/>
      <c r="DG4256" s="4"/>
    </row>
    <row r="4257" spans="107:111" x14ac:dyDescent="0.25">
      <c r="DC4257" s="4"/>
      <c r="DD4257" s="4"/>
      <c r="DE4257" s="4"/>
      <c r="DF4257" s="4"/>
      <c r="DG4257" s="4"/>
    </row>
    <row r="4258" spans="107:111" x14ac:dyDescent="0.25">
      <c r="DC4258" s="4"/>
      <c r="DD4258" s="4"/>
      <c r="DE4258" s="4"/>
      <c r="DF4258" s="4"/>
      <c r="DG4258" s="4"/>
    </row>
    <row r="4259" spans="107:111" x14ac:dyDescent="0.25">
      <c r="DC4259" s="4"/>
      <c r="DD4259" s="4"/>
      <c r="DE4259" s="4"/>
      <c r="DF4259" s="4"/>
      <c r="DG4259" s="4"/>
    </row>
    <row r="4260" spans="107:111" x14ac:dyDescent="0.25">
      <c r="DC4260" s="4"/>
      <c r="DD4260" s="4"/>
      <c r="DE4260" s="4"/>
      <c r="DF4260" s="4"/>
      <c r="DG4260" s="4"/>
    </row>
    <row r="4261" spans="107:111" x14ac:dyDescent="0.25">
      <c r="DC4261" s="4"/>
      <c r="DD4261" s="87"/>
      <c r="DE4261" s="87"/>
      <c r="DF4261" s="87"/>
      <c r="DG4261" s="87"/>
    </row>
    <row r="4262" spans="107:111" x14ac:dyDescent="0.25">
      <c r="DC4262" s="4"/>
      <c r="DD4262" s="4"/>
      <c r="DE4262" s="4"/>
      <c r="DF4262" s="4"/>
      <c r="DG4262" s="4"/>
    </row>
    <row r="4263" spans="107:111" x14ac:dyDescent="0.25">
      <c r="DC4263" s="4"/>
      <c r="DD4263" s="4"/>
      <c r="DE4263" s="4"/>
      <c r="DF4263" s="4"/>
      <c r="DG4263" s="4"/>
    </row>
    <row r="4264" spans="107:111" x14ac:dyDescent="0.25">
      <c r="DC4264" s="106"/>
      <c r="DD4264" s="106"/>
      <c r="DE4264" s="106"/>
      <c r="DF4264" s="107"/>
      <c r="DG4264" s="107"/>
    </row>
    <row r="4265" spans="107:111" x14ac:dyDescent="0.25">
      <c r="DC4265" s="4"/>
      <c r="DD4265" s="4"/>
      <c r="DE4265" s="4"/>
      <c r="DF4265" s="4"/>
      <c r="DG4265" s="4"/>
    </row>
    <row r="4266" spans="107:111" x14ac:dyDescent="0.25">
      <c r="DC4266" s="4"/>
      <c r="DD4266" s="4"/>
      <c r="DE4266" s="4"/>
      <c r="DF4266" s="4"/>
      <c r="DG4266" s="4"/>
    </row>
    <row r="4267" spans="107:111" x14ac:dyDescent="0.25">
      <c r="DC4267" s="108"/>
      <c r="DD4267" s="108"/>
      <c r="DE4267" s="108"/>
      <c r="DF4267" s="111"/>
      <c r="DG4267" s="111"/>
    </row>
    <row r="4268" spans="107:111" x14ac:dyDescent="0.25">
      <c r="DC4268" s="4"/>
      <c r="DD4268" s="4"/>
      <c r="DE4268" s="4"/>
      <c r="DF4268" s="4"/>
      <c r="DG4268" s="4"/>
    </row>
    <row r="4269" spans="107:111" x14ac:dyDescent="0.25">
      <c r="DC4269" s="4"/>
      <c r="DD4269" s="30"/>
      <c r="DE4269" s="30"/>
      <c r="DF4269" s="30"/>
      <c r="DG4269" s="30"/>
    </row>
    <row r="4270" spans="107:111" x14ac:dyDescent="0.25">
      <c r="DC4270" s="4"/>
      <c r="DD4270" s="4"/>
      <c r="DE4270" s="4"/>
      <c r="DF4270" s="4"/>
      <c r="DG4270" s="4"/>
    </row>
    <row r="4271" spans="107:111" x14ac:dyDescent="0.25">
      <c r="DC4271" s="4"/>
      <c r="DD4271" s="4"/>
      <c r="DE4271" s="4"/>
      <c r="DF4271" s="4"/>
      <c r="DG4271" s="4"/>
    </row>
    <row r="4272" spans="107:111" x14ac:dyDescent="0.25">
      <c r="DC4272" s="4"/>
      <c r="DD4272" s="4"/>
      <c r="DE4272" s="4"/>
      <c r="DF4272" s="4"/>
      <c r="DG4272" s="4"/>
    </row>
    <row r="4273" spans="107:111" x14ac:dyDescent="0.25">
      <c r="DC4273" s="4"/>
      <c r="DD4273" s="4"/>
      <c r="DE4273" s="4"/>
      <c r="DF4273" s="4"/>
      <c r="DG4273" s="4"/>
    </row>
    <row r="4274" spans="107:111" x14ac:dyDescent="0.25">
      <c r="DC4274" s="4"/>
      <c r="DD4274" s="4"/>
      <c r="DE4274" s="4"/>
      <c r="DF4274" s="4"/>
      <c r="DG4274" s="4"/>
    </row>
    <row r="4275" spans="107:111" x14ac:dyDescent="0.25">
      <c r="DC4275" s="4"/>
      <c r="DD4275" s="89"/>
      <c r="DE4275" s="89"/>
      <c r="DF4275" s="89"/>
      <c r="DG4275" s="89"/>
    </row>
    <row r="4276" spans="107:111" x14ac:dyDescent="0.25">
      <c r="DC4276" s="4"/>
      <c r="DD4276" s="4"/>
      <c r="DE4276" s="4"/>
      <c r="DF4276" s="4"/>
      <c r="DG4276" s="4"/>
    </row>
    <row r="4277" spans="107:111" x14ac:dyDescent="0.25">
      <c r="DC4277" s="4"/>
      <c r="DD4277" s="4"/>
      <c r="DE4277" s="4"/>
      <c r="DF4277" s="4"/>
      <c r="DG4277" s="4"/>
    </row>
    <row r="4278" spans="107:111" x14ac:dyDescent="0.25">
      <c r="DC4278" s="4"/>
      <c r="DD4278" s="4"/>
      <c r="DE4278" s="4"/>
      <c r="DF4278" s="4"/>
      <c r="DG4278" s="4"/>
    </row>
    <row r="4279" spans="107:111" x14ac:dyDescent="0.25">
      <c r="DC4279" s="4"/>
      <c r="DD4279" s="4"/>
      <c r="DE4279" s="4"/>
      <c r="DF4279" s="4"/>
      <c r="DG4279" s="4"/>
    </row>
    <row r="4280" spans="107:111" x14ac:dyDescent="0.25">
      <c r="DC4280" s="4"/>
      <c r="DD4280" s="4"/>
      <c r="DE4280" s="4"/>
      <c r="DF4280" s="4"/>
      <c r="DG4280" s="4"/>
    </row>
    <row r="4281" spans="107:111" x14ac:dyDescent="0.25">
      <c r="DC4281" s="4"/>
      <c r="DD4281" s="4"/>
      <c r="DE4281" s="4"/>
      <c r="DF4281" s="4"/>
      <c r="DG4281" s="4"/>
    </row>
    <row r="4282" spans="107:111" x14ac:dyDescent="0.25">
      <c r="DC4282" s="4"/>
      <c r="DD4282" s="4"/>
      <c r="DE4282" s="4"/>
      <c r="DF4282" s="4"/>
      <c r="DG4282" s="4"/>
    </row>
    <row r="4283" spans="107:111" x14ac:dyDescent="0.25">
      <c r="DC4283" s="4"/>
      <c r="DD4283" s="4"/>
      <c r="DE4283" s="4"/>
      <c r="DF4283" s="4"/>
      <c r="DG4283" s="4"/>
    </row>
    <row r="4284" spans="107:111" x14ac:dyDescent="0.25">
      <c r="DC4284" s="4"/>
      <c r="DD4284" s="87"/>
      <c r="DE4284" s="87"/>
      <c r="DF4284" s="87"/>
      <c r="DG4284" s="87"/>
    </row>
    <row r="4285" spans="107:111" x14ac:dyDescent="0.25">
      <c r="DC4285" s="4"/>
      <c r="DD4285" s="4"/>
      <c r="DE4285" s="4"/>
      <c r="DF4285" s="4"/>
      <c r="DG4285" s="4"/>
    </row>
    <row r="4286" spans="107:111" x14ac:dyDescent="0.25">
      <c r="DC4286" s="4"/>
      <c r="DD4286" s="4"/>
      <c r="DE4286" s="4"/>
      <c r="DF4286" s="4"/>
      <c r="DG4286" s="4"/>
    </row>
    <row r="4287" spans="107:111" x14ac:dyDescent="0.25">
      <c r="DC4287" s="106"/>
      <c r="DD4287" s="106"/>
      <c r="DE4287" s="106"/>
      <c r="DF4287" s="107"/>
      <c r="DG4287" s="107"/>
    </row>
    <row r="4289" spans="107:111" x14ac:dyDescent="0.25">
      <c r="DC4289" s="4"/>
      <c r="DD4289" s="4"/>
      <c r="DE4289" s="4"/>
      <c r="DF4289" s="4"/>
      <c r="DG4289" s="4"/>
    </row>
    <row r="4290" spans="107:111" x14ac:dyDescent="0.25">
      <c r="DC4290" s="108"/>
      <c r="DD4290" s="108"/>
      <c r="DE4290" s="108"/>
      <c r="DF4290" s="111"/>
      <c r="DG4290" s="111"/>
    </row>
    <row r="4291" spans="107:111" x14ac:dyDescent="0.25">
      <c r="DC4291" s="4"/>
      <c r="DD4291" s="4"/>
      <c r="DE4291" s="4"/>
      <c r="DF4291" s="4"/>
      <c r="DG4291" s="4"/>
    </row>
    <row r="4292" spans="107:111" x14ac:dyDescent="0.25">
      <c r="DC4292" s="4"/>
      <c r="DD4292" s="30"/>
      <c r="DE4292" s="30"/>
      <c r="DF4292" s="30"/>
      <c r="DG4292" s="30"/>
    </row>
    <row r="4293" spans="107:111" x14ac:dyDescent="0.25">
      <c r="DC4293" s="4"/>
      <c r="DD4293" s="4"/>
      <c r="DE4293" s="4"/>
      <c r="DF4293" s="4"/>
      <c r="DG4293" s="4"/>
    </row>
    <row r="4294" spans="107:111" x14ac:dyDescent="0.25">
      <c r="DC4294" s="4"/>
      <c r="DD4294" s="4"/>
      <c r="DE4294" s="4"/>
      <c r="DF4294" s="4"/>
      <c r="DG4294" s="4"/>
    </row>
    <row r="4295" spans="107:111" x14ac:dyDescent="0.25">
      <c r="DC4295" s="4"/>
      <c r="DD4295" s="4"/>
      <c r="DE4295" s="4"/>
      <c r="DF4295" s="4"/>
      <c r="DG4295" s="4"/>
    </row>
    <row r="4296" spans="107:111" x14ac:dyDescent="0.25">
      <c r="DC4296" s="4"/>
      <c r="DD4296" s="4"/>
      <c r="DE4296" s="4"/>
      <c r="DF4296" s="4"/>
      <c r="DG4296" s="4"/>
    </row>
    <row r="4297" spans="107:111" x14ac:dyDescent="0.25">
      <c r="DC4297" s="4"/>
      <c r="DD4297" s="4"/>
      <c r="DE4297" s="4"/>
      <c r="DF4297" s="4"/>
      <c r="DG4297" s="4"/>
    </row>
    <row r="4298" spans="107:111" x14ac:dyDescent="0.25">
      <c r="DC4298" s="4"/>
      <c r="DD4298" s="89"/>
      <c r="DE4298" s="89"/>
      <c r="DF4298" s="89"/>
      <c r="DG4298" s="89"/>
    </row>
    <row r="4299" spans="107:111" x14ac:dyDescent="0.25">
      <c r="DC4299" s="4"/>
      <c r="DD4299" s="4"/>
      <c r="DE4299" s="4"/>
      <c r="DF4299" s="4"/>
      <c r="DG4299" s="4"/>
    </row>
    <row r="4300" spans="107:111" x14ac:dyDescent="0.25">
      <c r="DC4300" s="4"/>
      <c r="DD4300" s="4"/>
      <c r="DE4300" s="4"/>
      <c r="DF4300" s="4"/>
      <c r="DG4300" s="4"/>
    </row>
    <row r="4301" spans="107:111" x14ac:dyDescent="0.25">
      <c r="DC4301" s="4"/>
      <c r="DD4301" s="4"/>
      <c r="DE4301" s="4"/>
      <c r="DF4301" s="4"/>
      <c r="DG4301" s="4"/>
    </row>
    <row r="4302" spans="107:111" x14ac:dyDescent="0.25">
      <c r="DC4302" s="4"/>
      <c r="DD4302" s="4"/>
      <c r="DE4302" s="4"/>
      <c r="DF4302" s="4"/>
      <c r="DG4302" s="4"/>
    </row>
    <row r="4303" spans="107:111" x14ac:dyDescent="0.25">
      <c r="DC4303" s="4"/>
      <c r="DD4303" s="4"/>
      <c r="DE4303" s="4"/>
      <c r="DF4303" s="4"/>
      <c r="DG4303" s="4"/>
    </row>
    <row r="4304" spans="107:111" x14ac:dyDescent="0.25">
      <c r="DC4304" s="4"/>
      <c r="DD4304" s="4"/>
      <c r="DE4304" s="4"/>
      <c r="DF4304" s="4"/>
      <c r="DG4304" s="4"/>
    </row>
    <row r="4305" spans="107:111" x14ac:dyDescent="0.25">
      <c r="DC4305" s="4"/>
      <c r="DD4305" s="4"/>
      <c r="DE4305" s="4"/>
      <c r="DF4305" s="4"/>
      <c r="DG4305" s="4"/>
    </row>
    <row r="4306" spans="107:111" x14ac:dyDescent="0.25">
      <c r="DC4306" s="4"/>
      <c r="DD4306" s="87"/>
      <c r="DE4306" s="87"/>
      <c r="DF4306" s="87"/>
      <c r="DG4306" s="87"/>
    </row>
    <row r="4307" spans="107:111" x14ac:dyDescent="0.25">
      <c r="DC4307" s="4"/>
      <c r="DD4307" s="4"/>
      <c r="DE4307" s="4"/>
      <c r="DF4307" s="4"/>
      <c r="DG4307" s="4"/>
    </row>
    <row r="4308" spans="107:111" x14ac:dyDescent="0.25">
      <c r="DC4308" s="4"/>
      <c r="DD4308" s="4"/>
      <c r="DE4308" s="4"/>
      <c r="DF4308" s="4"/>
      <c r="DG4308" s="4"/>
    </row>
    <row r="4309" spans="107:111" x14ac:dyDescent="0.25">
      <c r="DC4309" s="106"/>
      <c r="DD4309" s="106"/>
      <c r="DE4309" s="106"/>
      <c r="DF4309" s="107"/>
      <c r="DG4309" s="107"/>
    </row>
    <row r="4311" spans="107:111" x14ac:dyDescent="0.25">
      <c r="DC4311" s="4"/>
      <c r="DD4311" s="4"/>
      <c r="DE4311" s="4"/>
      <c r="DF4311" s="4"/>
      <c r="DG4311" s="4"/>
    </row>
    <row r="4312" spans="107:111" x14ac:dyDescent="0.25">
      <c r="DC4312" s="108"/>
      <c r="DD4312" s="108"/>
      <c r="DE4312" s="108"/>
      <c r="DF4312" s="111"/>
      <c r="DG4312" s="111"/>
    </row>
    <row r="4313" spans="107:111" x14ac:dyDescent="0.25">
      <c r="DC4313" s="91"/>
      <c r="DD4313" s="26"/>
      <c r="DE4313" s="86"/>
      <c r="DF4313" s="86"/>
      <c r="DG4313" s="4"/>
    </row>
    <row r="4314" spans="107:111" x14ac:dyDescent="0.25">
      <c r="DC4314" s="4"/>
      <c r="DD4314" s="4"/>
      <c r="DE4314" s="4"/>
      <c r="DF4314" s="4"/>
      <c r="DG4314" s="4"/>
    </row>
    <row r="4315" spans="107:111" x14ac:dyDescent="0.25">
      <c r="DC4315" s="4"/>
      <c r="DD4315" s="30"/>
      <c r="DE4315" s="30"/>
      <c r="DF4315" s="30"/>
      <c r="DG4315" s="30"/>
    </row>
    <row r="4316" spans="107:111" x14ac:dyDescent="0.25">
      <c r="DC4316" s="4"/>
      <c r="DD4316" s="4"/>
      <c r="DE4316" s="4"/>
      <c r="DF4316" s="4"/>
      <c r="DG4316" s="4"/>
    </row>
    <row r="4317" spans="107:111" x14ac:dyDescent="0.25">
      <c r="DC4317" s="4"/>
      <c r="DD4317" s="4"/>
      <c r="DE4317" s="4"/>
      <c r="DF4317" s="4"/>
      <c r="DG4317" s="4"/>
    </row>
    <row r="4318" spans="107:111" x14ac:dyDescent="0.25">
      <c r="DC4318" s="4"/>
      <c r="DD4318" s="4"/>
      <c r="DE4318" s="4"/>
      <c r="DF4318" s="4"/>
      <c r="DG4318" s="4"/>
    </row>
    <row r="4319" spans="107:111" x14ac:dyDescent="0.25">
      <c r="DC4319" s="4"/>
      <c r="DD4319" s="4"/>
      <c r="DE4319" s="4"/>
      <c r="DF4319" s="4"/>
      <c r="DG4319" s="4"/>
    </row>
    <row r="4320" spans="107:111" x14ac:dyDescent="0.25">
      <c r="DC4320" s="4"/>
      <c r="DD4320" s="4"/>
      <c r="DE4320" s="4"/>
      <c r="DF4320" s="4"/>
      <c r="DG4320" s="4"/>
    </row>
    <row r="4321" spans="107:111" x14ac:dyDescent="0.25">
      <c r="DC4321" s="4"/>
      <c r="DD4321" s="4"/>
      <c r="DE4321" s="4"/>
      <c r="DF4321" s="4"/>
      <c r="DG4321" s="4"/>
    </row>
    <row r="4322" spans="107:111" x14ac:dyDescent="0.25">
      <c r="DC4322" s="4"/>
      <c r="DD4322" s="89"/>
      <c r="DE4322" s="89"/>
      <c r="DF4322" s="89"/>
      <c r="DG4322" s="89"/>
    </row>
    <row r="4323" spans="107:111" x14ac:dyDescent="0.25">
      <c r="DC4323" s="4"/>
      <c r="DD4323" s="4"/>
      <c r="DE4323" s="4"/>
      <c r="DF4323" s="4"/>
      <c r="DG4323" s="4"/>
    </row>
    <row r="4324" spans="107:111" x14ac:dyDescent="0.25">
      <c r="DC4324" s="4"/>
      <c r="DD4324" s="4"/>
      <c r="DE4324" s="4"/>
      <c r="DF4324" s="4"/>
      <c r="DG4324" s="4"/>
    </row>
    <row r="4325" spans="107:111" x14ac:dyDescent="0.25">
      <c r="DC4325" s="4"/>
      <c r="DD4325" s="4"/>
      <c r="DE4325" s="4"/>
      <c r="DF4325" s="4"/>
      <c r="DG4325" s="4"/>
    </row>
    <row r="4326" spans="107:111" x14ac:dyDescent="0.25">
      <c r="DC4326" s="4"/>
      <c r="DD4326" s="4"/>
      <c r="DE4326" s="4"/>
      <c r="DF4326" s="4"/>
      <c r="DG4326" s="4"/>
    </row>
    <row r="4327" spans="107:111" x14ac:dyDescent="0.25">
      <c r="DC4327" s="4"/>
      <c r="DD4327" s="4"/>
      <c r="DE4327" s="4"/>
      <c r="DF4327" s="4"/>
      <c r="DG4327" s="4"/>
    </row>
    <row r="4328" spans="107:111" x14ac:dyDescent="0.25">
      <c r="DC4328" s="4"/>
      <c r="DD4328" s="4"/>
      <c r="DE4328" s="4"/>
      <c r="DF4328" s="4"/>
      <c r="DG4328" s="4"/>
    </row>
    <row r="4329" spans="107:111" x14ac:dyDescent="0.25">
      <c r="DC4329" s="4"/>
      <c r="DD4329" s="4"/>
      <c r="DE4329" s="4"/>
      <c r="DF4329" s="4"/>
      <c r="DG4329" s="4"/>
    </row>
    <row r="4330" spans="107:111" x14ac:dyDescent="0.25">
      <c r="DC4330" s="4"/>
      <c r="DD4330" s="87"/>
      <c r="DE4330" s="87"/>
      <c r="DF4330" s="87"/>
      <c r="DG4330" s="87"/>
    </row>
    <row r="4331" spans="107:111" x14ac:dyDescent="0.25">
      <c r="DC4331" s="4"/>
      <c r="DD4331" s="4"/>
      <c r="DE4331" s="4"/>
      <c r="DF4331" s="4"/>
      <c r="DG4331" s="4"/>
    </row>
    <row r="4332" spans="107:111" x14ac:dyDescent="0.25">
      <c r="DC4332" s="4"/>
      <c r="DD4332" s="4"/>
      <c r="DE4332" s="4"/>
      <c r="DF4332" s="4"/>
      <c r="DG4332" s="4"/>
    </row>
    <row r="4333" spans="107:111" x14ac:dyDescent="0.25">
      <c r="DC4333" s="106"/>
      <c r="DD4333" s="106"/>
      <c r="DE4333" s="106"/>
      <c r="DF4333" s="107"/>
      <c r="DG4333" s="107"/>
    </row>
    <row r="4335" spans="107:111" x14ac:dyDescent="0.25">
      <c r="DC4335" s="4"/>
      <c r="DD4335" s="4"/>
      <c r="DE4335" s="4"/>
      <c r="DF4335" s="4"/>
      <c r="DG4335" s="4"/>
    </row>
    <row r="4336" spans="107:111" x14ac:dyDescent="0.25">
      <c r="DC4336" s="108"/>
      <c r="DD4336" s="108"/>
      <c r="DE4336" s="108"/>
      <c r="DF4336" s="111"/>
      <c r="DG4336" s="111"/>
    </row>
    <row r="4337" spans="107:111" x14ac:dyDescent="0.25">
      <c r="DC4337" s="4"/>
      <c r="DD4337" s="4"/>
      <c r="DE4337" s="4"/>
      <c r="DF4337" s="4"/>
      <c r="DG4337" s="4"/>
    </row>
    <row r="4338" spans="107:111" x14ac:dyDescent="0.25">
      <c r="DC4338" s="4"/>
      <c r="DD4338" s="30"/>
      <c r="DE4338" s="30"/>
      <c r="DF4338" s="30"/>
      <c r="DG4338" s="30"/>
    </row>
    <row r="4339" spans="107:111" x14ac:dyDescent="0.25">
      <c r="DC4339" s="4"/>
      <c r="DD4339" s="4"/>
      <c r="DE4339" s="4"/>
      <c r="DF4339" s="4"/>
      <c r="DG4339" s="4"/>
    </row>
    <row r="4340" spans="107:111" x14ac:dyDescent="0.25">
      <c r="DC4340" s="4"/>
      <c r="DD4340" s="4"/>
      <c r="DE4340" s="4"/>
      <c r="DF4340" s="4"/>
      <c r="DG4340" s="4"/>
    </row>
    <row r="4341" spans="107:111" x14ac:dyDescent="0.25">
      <c r="DC4341" s="4"/>
      <c r="DD4341" s="4"/>
      <c r="DE4341" s="4"/>
      <c r="DF4341" s="4"/>
      <c r="DG4341" s="4"/>
    </row>
    <row r="4342" spans="107:111" x14ac:dyDescent="0.25">
      <c r="DC4342" s="4"/>
      <c r="DD4342" s="4"/>
      <c r="DE4342" s="4"/>
      <c r="DF4342" s="4"/>
      <c r="DG4342" s="4"/>
    </row>
    <row r="4343" spans="107:111" x14ac:dyDescent="0.25">
      <c r="DC4343" s="4"/>
      <c r="DD4343" s="4"/>
      <c r="DE4343" s="4"/>
      <c r="DF4343" s="4"/>
      <c r="DG4343" s="4"/>
    </row>
    <row r="4344" spans="107:111" x14ac:dyDescent="0.25">
      <c r="DC4344" s="4"/>
      <c r="DD4344" s="89"/>
      <c r="DE4344" s="89"/>
      <c r="DF4344" s="89"/>
      <c r="DG4344" s="89"/>
    </row>
    <row r="4345" spans="107:111" x14ac:dyDescent="0.25">
      <c r="DC4345" s="4"/>
      <c r="DD4345" s="4"/>
      <c r="DE4345" s="4"/>
      <c r="DF4345" s="4"/>
      <c r="DG4345" s="4"/>
    </row>
    <row r="4346" spans="107:111" x14ac:dyDescent="0.25">
      <c r="DC4346" s="4"/>
      <c r="DD4346" s="4"/>
      <c r="DE4346" s="4"/>
      <c r="DF4346" s="4"/>
      <c r="DG4346" s="4"/>
    </row>
    <row r="4347" spans="107:111" x14ac:dyDescent="0.25">
      <c r="DC4347" s="4"/>
      <c r="DD4347" s="4"/>
      <c r="DE4347" s="4"/>
      <c r="DF4347" s="4"/>
      <c r="DG4347" s="4"/>
    </row>
    <row r="4348" spans="107:111" x14ac:dyDescent="0.25">
      <c r="DC4348" s="4"/>
      <c r="DD4348" s="4"/>
      <c r="DE4348" s="4"/>
      <c r="DF4348" s="4"/>
      <c r="DG4348" s="4"/>
    </row>
    <row r="4349" spans="107:111" x14ac:dyDescent="0.25">
      <c r="DC4349" s="4"/>
      <c r="DD4349" s="4"/>
      <c r="DE4349" s="4"/>
      <c r="DF4349" s="4"/>
      <c r="DG4349" s="4"/>
    </row>
    <row r="4350" spans="107:111" x14ac:dyDescent="0.25">
      <c r="DC4350" s="4"/>
      <c r="DD4350" s="4"/>
      <c r="DE4350" s="4"/>
      <c r="DF4350" s="4"/>
      <c r="DG4350" s="4"/>
    </row>
    <row r="4351" spans="107:111" x14ac:dyDescent="0.25">
      <c r="DC4351" s="4"/>
      <c r="DD4351" s="4"/>
      <c r="DE4351" s="4"/>
      <c r="DF4351" s="4"/>
      <c r="DG4351" s="4"/>
    </row>
    <row r="4352" spans="107:111" x14ac:dyDescent="0.25">
      <c r="DC4352" s="4"/>
      <c r="DD4352" s="87"/>
      <c r="DE4352" s="87"/>
      <c r="DF4352" s="87"/>
      <c r="DG4352" s="87"/>
    </row>
    <row r="4353" spans="107:111" x14ac:dyDescent="0.25">
      <c r="DC4353" s="4"/>
      <c r="DD4353" s="4"/>
      <c r="DE4353" s="4"/>
      <c r="DF4353" s="4"/>
      <c r="DG4353" s="4"/>
    </row>
    <row r="4354" spans="107:111" x14ac:dyDescent="0.25">
      <c r="DC4354" s="4"/>
      <c r="DD4354" s="4"/>
      <c r="DE4354" s="4"/>
      <c r="DF4354" s="4"/>
      <c r="DG4354" s="4"/>
    </row>
    <row r="4355" spans="107:111" x14ac:dyDescent="0.25">
      <c r="DC4355" s="106"/>
      <c r="DD4355" s="106"/>
      <c r="DE4355" s="106"/>
      <c r="DF4355" s="107"/>
      <c r="DG4355" s="107"/>
    </row>
    <row r="4356" spans="107:111" x14ac:dyDescent="0.25">
      <c r="DC4356" s="4"/>
      <c r="DD4356" s="4"/>
      <c r="DE4356" s="4"/>
      <c r="DF4356" s="4"/>
      <c r="DG4356" s="4"/>
    </row>
    <row r="4357" spans="107:111" x14ac:dyDescent="0.25">
      <c r="DC4357" s="108"/>
      <c r="DD4357" s="109"/>
      <c r="DE4357" s="110"/>
      <c r="DF4357" s="111"/>
      <c r="DG4357" s="111"/>
    </row>
    <row r="4358" spans="107:111" x14ac:dyDescent="0.25">
      <c r="DC4358" s="4"/>
      <c r="DD4358" s="4"/>
      <c r="DE4358" s="4"/>
      <c r="DF4358" s="4"/>
      <c r="DG4358" s="4"/>
    </row>
    <row r="4359" spans="107:111" x14ac:dyDescent="0.25">
      <c r="DC4359" s="4"/>
      <c r="DD4359" s="4"/>
      <c r="DE4359" s="4"/>
      <c r="DF4359" s="4"/>
      <c r="DG4359" s="4"/>
    </row>
    <row r="4360" spans="107:111" x14ac:dyDescent="0.25">
      <c r="DC4360" s="91"/>
      <c r="DD4360" s="26"/>
      <c r="DE4360" s="86"/>
      <c r="DF4360" s="86"/>
      <c r="DG4360" s="4"/>
    </row>
    <row r="4361" spans="107:111" x14ac:dyDescent="0.25">
      <c r="DC4361" s="4"/>
      <c r="DD4361" s="4"/>
      <c r="DE4361" s="4"/>
      <c r="DF4361" s="4"/>
      <c r="DG4361" s="4"/>
    </row>
    <row r="4362" spans="107:111" x14ac:dyDescent="0.25">
      <c r="DC4362" s="4"/>
      <c r="DD4362" s="30"/>
      <c r="DE4362" s="30"/>
      <c r="DF4362" s="30"/>
      <c r="DG4362" s="30"/>
    </row>
    <row r="4363" spans="107:111" x14ac:dyDescent="0.25">
      <c r="DC4363" s="4"/>
      <c r="DD4363" s="4"/>
      <c r="DE4363" s="4"/>
      <c r="DF4363" s="4"/>
      <c r="DG4363" s="4"/>
    </row>
    <row r="4364" spans="107:111" x14ac:dyDescent="0.25">
      <c r="DC4364" s="4"/>
      <c r="DD4364" s="4"/>
      <c r="DE4364" s="4"/>
      <c r="DF4364" s="4"/>
      <c r="DG4364" s="4"/>
    </row>
    <row r="4365" spans="107:111" x14ac:dyDescent="0.25">
      <c r="DC4365" s="4"/>
      <c r="DD4365" s="4"/>
      <c r="DE4365" s="4"/>
      <c r="DF4365" s="4"/>
      <c r="DG4365" s="4"/>
    </row>
    <row r="4366" spans="107:111" x14ac:dyDescent="0.25">
      <c r="DC4366" s="4"/>
      <c r="DD4366" s="4"/>
      <c r="DE4366" s="4"/>
      <c r="DF4366" s="4"/>
      <c r="DG4366" s="4"/>
    </row>
    <row r="4367" spans="107:111" x14ac:dyDescent="0.25">
      <c r="DC4367" s="4"/>
      <c r="DD4367" s="4"/>
      <c r="DE4367" s="4"/>
      <c r="DF4367" s="4"/>
      <c r="DG4367" s="4"/>
    </row>
    <row r="4368" spans="107:111" x14ac:dyDescent="0.25">
      <c r="DC4368" s="4"/>
      <c r="DD4368" s="4"/>
      <c r="DE4368" s="4"/>
      <c r="DF4368" s="4"/>
      <c r="DG4368" s="4"/>
    </row>
    <row r="4369" spans="107:111" x14ac:dyDescent="0.25">
      <c r="DC4369" s="4"/>
      <c r="DD4369" s="4"/>
      <c r="DE4369" s="4"/>
      <c r="DF4369" s="4"/>
      <c r="DG4369" s="4"/>
    </row>
    <row r="4370" spans="107:111" x14ac:dyDescent="0.25">
      <c r="DC4370" s="4"/>
      <c r="DD4370" s="89"/>
      <c r="DE4370" s="89"/>
      <c r="DF4370" s="89"/>
      <c r="DG4370" s="89"/>
    </row>
    <row r="4371" spans="107:111" x14ac:dyDescent="0.25">
      <c r="DC4371" s="4"/>
      <c r="DD4371" s="4"/>
      <c r="DE4371" s="4"/>
      <c r="DF4371" s="4"/>
      <c r="DG4371" s="4"/>
    </row>
    <row r="4372" spans="107:111" x14ac:dyDescent="0.25">
      <c r="DC4372" s="4"/>
      <c r="DD4372" s="4"/>
      <c r="DE4372" s="4"/>
      <c r="DF4372" s="4"/>
      <c r="DG4372" s="4"/>
    </row>
    <row r="4373" spans="107:111" x14ac:dyDescent="0.25">
      <c r="DC4373" s="4"/>
      <c r="DD4373" s="4"/>
      <c r="DE4373" s="4"/>
      <c r="DF4373" s="4"/>
      <c r="DG4373" s="4"/>
    </row>
    <row r="4374" spans="107:111" x14ac:dyDescent="0.25">
      <c r="DC4374" s="4"/>
      <c r="DD4374" s="4"/>
      <c r="DE4374" s="4"/>
      <c r="DF4374" s="4"/>
      <c r="DG4374" s="4"/>
    </row>
    <row r="4375" spans="107:111" x14ac:dyDescent="0.25">
      <c r="DC4375" s="4"/>
      <c r="DD4375" s="4"/>
      <c r="DE4375" s="4"/>
      <c r="DF4375" s="4"/>
      <c r="DG4375" s="4"/>
    </row>
    <row r="4376" spans="107:111" x14ac:dyDescent="0.25">
      <c r="DC4376" s="4"/>
      <c r="DD4376" s="4"/>
      <c r="DE4376" s="4"/>
      <c r="DF4376" s="4"/>
      <c r="DG4376" s="4"/>
    </row>
    <row r="4377" spans="107:111" x14ac:dyDescent="0.25">
      <c r="DC4377" s="4"/>
      <c r="DD4377" s="4"/>
      <c r="DE4377" s="4"/>
      <c r="DF4377" s="4"/>
      <c r="DG4377" s="4"/>
    </row>
    <row r="4378" spans="107:111" x14ac:dyDescent="0.25">
      <c r="DC4378" s="4"/>
      <c r="DD4378" s="87"/>
      <c r="DE4378" s="87"/>
      <c r="DF4378" s="87"/>
      <c r="DG4378" s="87"/>
    </row>
    <row r="4379" spans="107:111" x14ac:dyDescent="0.25">
      <c r="DC4379" s="4"/>
      <c r="DD4379" s="4"/>
      <c r="DE4379" s="4"/>
      <c r="DF4379" s="4"/>
      <c r="DG4379" s="4"/>
    </row>
    <row r="4380" spans="107:111" x14ac:dyDescent="0.25">
      <c r="DC4380" s="4"/>
      <c r="DD4380" s="4"/>
      <c r="DE4380" s="4"/>
      <c r="DF4380" s="4"/>
      <c r="DG4380" s="4"/>
    </row>
    <row r="4381" spans="107:111" x14ac:dyDescent="0.25">
      <c r="DC4381" s="106"/>
      <c r="DD4381" s="106"/>
      <c r="DE4381" s="106"/>
      <c r="DF4381" s="107"/>
      <c r="DG4381" s="107"/>
    </row>
    <row r="4382" spans="107:111" x14ac:dyDescent="0.25">
      <c r="DC4382" s="4"/>
      <c r="DD4382" s="4"/>
      <c r="DE4382" s="4"/>
      <c r="DF4382" s="4"/>
      <c r="DG4382" s="4"/>
    </row>
    <row r="4383" spans="107:111" x14ac:dyDescent="0.25">
      <c r="DC4383" s="108"/>
      <c r="DD4383" s="109"/>
      <c r="DE4383" s="110"/>
      <c r="DF4383" s="111"/>
      <c r="DG4383" s="111"/>
    </row>
    <row r="4384" spans="107:111" x14ac:dyDescent="0.25">
      <c r="DC4384" s="4"/>
      <c r="DD4384" s="4"/>
      <c r="DE4384" s="4"/>
      <c r="DF4384" s="4"/>
      <c r="DG4384" s="4"/>
    </row>
    <row r="4385" spans="107:111" x14ac:dyDescent="0.25">
      <c r="DC4385" s="4"/>
      <c r="DD4385" s="4"/>
      <c r="DE4385" s="4"/>
      <c r="DF4385" s="4"/>
      <c r="DG4385" s="4"/>
    </row>
    <row r="4386" spans="107:111" x14ac:dyDescent="0.25">
      <c r="DC4386" s="91"/>
      <c r="DD4386" s="26"/>
      <c r="DE4386" s="86"/>
      <c r="DF4386" s="86"/>
      <c r="DG4386" s="4"/>
    </row>
    <row r="4387" spans="107:111" x14ac:dyDescent="0.25">
      <c r="DC4387" s="4"/>
      <c r="DD4387" s="4"/>
      <c r="DE4387" s="4"/>
      <c r="DF4387" s="4"/>
      <c r="DG4387" s="4"/>
    </row>
    <row r="4388" spans="107:111" x14ac:dyDescent="0.25">
      <c r="DC4388" s="4"/>
      <c r="DD4388" s="30"/>
      <c r="DE4388" s="30"/>
      <c r="DF4388" s="30"/>
      <c r="DG4388" s="30"/>
    </row>
    <row r="4389" spans="107:111" x14ac:dyDescent="0.25">
      <c r="DC4389" s="4"/>
      <c r="DD4389" s="4"/>
      <c r="DE4389" s="4"/>
      <c r="DF4389" s="4"/>
      <c r="DG4389" s="4"/>
    </row>
    <row r="4390" spans="107:111" x14ac:dyDescent="0.25">
      <c r="DC4390" s="4"/>
      <c r="DD4390" s="4"/>
      <c r="DE4390" s="4"/>
      <c r="DF4390" s="4"/>
      <c r="DG4390" s="4"/>
    </row>
    <row r="4391" spans="107:111" x14ac:dyDescent="0.25">
      <c r="DC4391" s="4"/>
      <c r="DD4391" s="4"/>
      <c r="DE4391" s="4"/>
      <c r="DF4391" s="4"/>
      <c r="DG4391" s="4"/>
    </row>
    <row r="4392" spans="107:111" x14ac:dyDescent="0.25">
      <c r="DC4392" s="4"/>
      <c r="DD4392" s="4"/>
      <c r="DE4392" s="4"/>
      <c r="DF4392" s="4"/>
      <c r="DG4392" s="4"/>
    </row>
    <row r="4393" spans="107:111" x14ac:dyDescent="0.25">
      <c r="DC4393" s="4"/>
      <c r="DD4393" s="4"/>
      <c r="DE4393" s="4"/>
      <c r="DF4393" s="4"/>
      <c r="DG4393" s="4"/>
    </row>
    <row r="4394" spans="107:111" x14ac:dyDescent="0.25">
      <c r="DC4394" s="4"/>
      <c r="DD4394" s="4"/>
      <c r="DE4394" s="4"/>
      <c r="DF4394" s="4"/>
      <c r="DG4394" s="4"/>
    </row>
    <row r="4395" spans="107:111" x14ac:dyDescent="0.25">
      <c r="DC4395" s="4"/>
      <c r="DD4395" s="4"/>
      <c r="DE4395" s="4"/>
      <c r="DF4395" s="4"/>
      <c r="DG4395" s="4"/>
    </row>
    <row r="4396" spans="107:111" x14ac:dyDescent="0.25">
      <c r="DC4396" s="4"/>
      <c r="DD4396" s="89"/>
      <c r="DE4396" s="89"/>
      <c r="DF4396" s="89"/>
      <c r="DG4396" s="89"/>
    </row>
    <row r="4397" spans="107:111" x14ac:dyDescent="0.25">
      <c r="DC4397" s="4"/>
      <c r="DD4397" s="4"/>
      <c r="DE4397" s="4"/>
      <c r="DF4397" s="4"/>
      <c r="DG4397" s="4"/>
    </row>
    <row r="4398" spans="107:111" x14ac:dyDescent="0.25">
      <c r="DC4398" s="4"/>
      <c r="DD4398" s="4"/>
      <c r="DE4398" s="4"/>
      <c r="DF4398" s="4"/>
      <c r="DG4398" s="4"/>
    </row>
    <row r="4399" spans="107:111" x14ac:dyDescent="0.25">
      <c r="DC4399" s="4"/>
      <c r="DD4399" s="4"/>
      <c r="DE4399" s="4"/>
      <c r="DF4399" s="4"/>
      <c r="DG4399" s="4"/>
    </row>
    <row r="4400" spans="107:111" x14ac:dyDescent="0.25">
      <c r="DC4400" s="4"/>
      <c r="DD4400" s="4"/>
      <c r="DE4400" s="4"/>
      <c r="DF4400" s="4"/>
      <c r="DG4400" s="4"/>
    </row>
    <row r="4401" spans="107:111" x14ac:dyDescent="0.25">
      <c r="DC4401" s="4"/>
      <c r="DD4401" s="4"/>
      <c r="DE4401" s="4"/>
      <c r="DF4401" s="4"/>
      <c r="DG4401" s="4"/>
    </row>
    <row r="4402" spans="107:111" x14ac:dyDescent="0.25">
      <c r="DC4402" s="4"/>
      <c r="DD4402" s="4"/>
      <c r="DE4402" s="4"/>
      <c r="DF4402" s="4"/>
      <c r="DG4402" s="4"/>
    </row>
    <row r="4403" spans="107:111" x14ac:dyDescent="0.25">
      <c r="DC4403" s="4"/>
      <c r="DD4403" s="4"/>
      <c r="DE4403" s="4"/>
      <c r="DF4403" s="4"/>
      <c r="DG4403" s="4"/>
    </row>
    <row r="4404" spans="107:111" x14ac:dyDescent="0.25">
      <c r="DC4404" s="4"/>
      <c r="DD4404" s="87"/>
      <c r="DE4404" s="87"/>
      <c r="DF4404" s="87"/>
      <c r="DG4404" s="87"/>
    </row>
    <row r="4405" spans="107:111" x14ac:dyDescent="0.25">
      <c r="DC4405" s="4"/>
      <c r="DD4405" s="4"/>
      <c r="DE4405" s="4"/>
      <c r="DF4405" s="4"/>
      <c r="DG4405" s="4"/>
    </row>
    <row r="4406" spans="107:111" x14ac:dyDescent="0.25">
      <c r="DC4406" s="4"/>
      <c r="DD4406" s="4"/>
      <c r="DE4406" s="4"/>
      <c r="DF4406" s="4"/>
      <c r="DG4406" s="4"/>
    </row>
    <row r="4407" spans="107:111" x14ac:dyDescent="0.25">
      <c r="DC4407" s="106"/>
      <c r="DD4407" s="106"/>
      <c r="DE4407" s="106"/>
      <c r="DF4407" s="107"/>
      <c r="DG4407" s="107"/>
    </row>
    <row r="4408" spans="107:111" x14ac:dyDescent="0.25">
      <c r="DC4408" s="4"/>
      <c r="DD4408" s="4"/>
      <c r="DE4408" s="4"/>
      <c r="DF4408" s="4"/>
      <c r="DG4408" s="4"/>
    </row>
    <row r="4409" spans="107:111" x14ac:dyDescent="0.25">
      <c r="DC4409" s="108"/>
      <c r="DD4409" s="109"/>
      <c r="DE4409" s="110"/>
      <c r="DF4409" s="111"/>
      <c r="DG4409" s="111"/>
    </row>
    <row r="4410" spans="107:111" x14ac:dyDescent="0.25">
      <c r="DC4410" s="4"/>
      <c r="DD4410" s="4"/>
      <c r="DE4410" s="4"/>
      <c r="DF4410" s="4"/>
      <c r="DG4410" s="4"/>
    </row>
    <row r="4411" spans="107:111" x14ac:dyDescent="0.25">
      <c r="DC4411" s="4"/>
      <c r="DD4411" s="4"/>
      <c r="DE4411" s="4"/>
      <c r="DF4411" s="4"/>
      <c r="DG4411" s="4"/>
    </row>
    <row r="4412" spans="107:111" x14ac:dyDescent="0.25">
      <c r="DC4412" s="91"/>
      <c r="DD4412" s="26"/>
      <c r="DE4412" s="86"/>
      <c r="DF4412" s="86"/>
      <c r="DG4412" s="4"/>
    </row>
    <row r="4413" spans="107:111" x14ac:dyDescent="0.25">
      <c r="DC4413" s="4"/>
      <c r="DD4413" s="4"/>
      <c r="DE4413" s="4"/>
      <c r="DF4413" s="4"/>
      <c r="DG4413" s="4"/>
    </row>
    <row r="4414" spans="107:111" x14ac:dyDescent="0.25">
      <c r="DC4414" s="4"/>
      <c r="DD4414" s="30"/>
      <c r="DE4414" s="30"/>
      <c r="DF4414" s="30"/>
      <c r="DG4414" s="30"/>
    </row>
    <row r="4415" spans="107:111" x14ac:dyDescent="0.25">
      <c r="DC4415" s="4"/>
      <c r="DD4415" s="4"/>
      <c r="DE4415" s="4"/>
      <c r="DF4415" s="4"/>
      <c r="DG4415" s="4"/>
    </row>
    <row r="4416" spans="107:111" x14ac:dyDescent="0.25">
      <c r="DC4416" s="4"/>
      <c r="DD4416" s="4"/>
      <c r="DE4416" s="4"/>
      <c r="DF4416" s="4"/>
      <c r="DG4416" s="4"/>
    </row>
    <row r="4417" spans="107:111" x14ac:dyDescent="0.25">
      <c r="DC4417" s="4"/>
      <c r="DD4417" s="4"/>
      <c r="DE4417" s="4"/>
      <c r="DF4417" s="4"/>
      <c r="DG4417" s="4"/>
    </row>
    <row r="4418" spans="107:111" x14ac:dyDescent="0.25">
      <c r="DC4418" s="4"/>
      <c r="DD4418" s="4"/>
      <c r="DE4418" s="4"/>
      <c r="DF4418" s="4"/>
      <c r="DG4418" s="4"/>
    </row>
    <row r="4419" spans="107:111" x14ac:dyDescent="0.25">
      <c r="DC4419" s="4"/>
      <c r="DD4419" s="4"/>
      <c r="DE4419" s="4"/>
      <c r="DF4419" s="4"/>
      <c r="DG4419" s="4"/>
    </row>
    <row r="4420" spans="107:111" x14ac:dyDescent="0.25">
      <c r="DC4420" s="4"/>
      <c r="DD4420" s="4"/>
      <c r="DE4420" s="4"/>
      <c r="DF4420" s="4"/>
      <c r="DG4420" s="4"/>
    </row>
    <row r="4421" spans="107:111" x14ac:dyDescent="0.25">
      <c r="DC4421" s="4"/>
      <c r="DD4421" s="4"/>
      <c r="DE4421" s="4"/>
      <c r="DF4421" s="4"/>
      <c r="DG4421" s="4"/>
    </row>
    <row r="4422" spans="107:111" x14ac:dyDescent="0.25">
      <c r="DC4422" s="4"/>
      <c r="DD4422" s="89"/>
      <c r="DE4422" s="89"/>
      <c r="DF4422" s="89"/>
      <c r="DG4422" s="89"/>
    </row>
    <row r="4423" spans="107:111" x14ac:dyDescent="0.25">
      <c r="DC4423" s="4"/>
      <c r="DD4423" s="4"/>
      <c r="DE4423" s="4"/>
      <c r="DF4423" s="4"/>
      <c r="DG4423" s="4"/>
    </row>
    <row r="4424" spans="107:111" x14ac:dyDescent="0.25">
      <c r="DC4424" s="4"/>
      <c r="DD4424" s="4"/>
      <c r="DE4424" s="4"/>
      <c r="DF4424" s="4"/>
      <c r="DG4424" s="4"/>
    </row>
    <row r="4425" spans="107:111" x14ac:dyDescent="0.25">
      <c r="DC4425" s="4"/>
      <c r="DD4425" s="4"/>
      <c r="DE4425" s="4"/>
      <c r="DF4425" s="4"/>
      <c r="DG4425" s="4"/>
    </row>
    <row r="4426" spans="107:111" x14ac:dyDescent="0.25">
      <c r="DC4426" s="4"/>
      <c r="DD4426" s="4"/>
      <c r="DE4426" s="4"/>
      <c r="DF4426" s="4"/>
      <c r="DG4426" s="4"/>
    </row>
    <row r="4427" spans="107:111" x14ac:dyDescent="0.25">
      <c r="DC4427" s="4"/>
      <c r="DD4427" s="4"/>
      <c r="DE4427" s="4"/>
      <c r="DF4427" s="4"/>
      <c r="DG4427" s="4"/>
    </row>
    <row r="4428" spans="107:111" x14ac:dyDescent="0.25">
      <c r="DC4428" s="4"/>
      <c r="DD4428" s="4"/>
      <c r="DE4428" s="4"/>
      <c r="DF4428" s="4"/>
      <c r="DG4428" s="4"/>
    </row>
    <row r="4429" spans="107:111" x14ac:dyDescent="0.25">
      <c r="DC4429" s="4"/>
      <c r="DD4429" s="4"/>
      <c r="DE4429" s="4"/>
      <c r="DF4429" s="4"/>
      <c r="DG4429" s="4"/>
    </row>
    <row r="4430" spans="107:111" x14ac:dyDescent="0.25">
      <c r="DC4430" s="4"/>
      <c r="DD4430" s="87"/>
      <c r="DE4430" s="87"/>
      <c r="DF4430" s="87"/>
      <c r="DG4430" s="87"/>
    </row>
    <row r="4431" spans="107:111" x14ac:dyDescent="0.25">
      <c r="DC4431" s="4"/>
      <c r="DD4431" s="4"/>
      <c r="DE4431" s="4"/>
      <c r="DF4431" s="4"/>
      <c r="DG4431" s="4"/>
    </row>
    <row r="4432" spans="107:111" x14ac:dyDescent="0.25">
      <c r="DC4432" s="4"/>
      <c r="DD4432" s="4"/>
      <c r="DE4432" s="4"/>
      <c r="DF4432" s="4"/>
      <c r="DG4432" s="4"/>
    </row>
    <row r="4433" spans="107:111" x14ac:dyDescent="0.25">
      <c r="DC4433" s="106"/>
      <c r="DD4433" s="106"/>
      <c r="DE4433" s="106"/>
      <c r="DF4433" s="107"/>
      <c r="DG4433" s="107"/>
    </row>
    <row r="4434" spans="107:111" x14ac:dyDescent="0.25">
      <c r="DC4434" s="4"/>
      <c r="DD4434" s="4"/>
      <c r="DE4434" s="4"/>
      <c r="DF4434" s="4"/>
      <c r="DG4434" s="4"/>
    </row>
    <row r="4435" spans="107:111" x14ac:dyDescent="0.25">
      <c r="DC4435" s="108"/>
      <c r="DD4435" s="109"/>
      <c r="DE4435" s="110"/>
      <c r="DF4435" s="111"/>
      <c r="DG4435" s="111"/>
    </row>
    <row r="4436" spans="107:111" x14ac:dyDescent="0.25">
      <c r="DC4436" s="4"/>
      <c r="DD4436" s="4"/>
      <c r="DE4436" s="4"/>
      <c r="DF4436" s="4"/>
      <c r="DG4436" s="4"/>
    </row>
    <row r="4437" spans="107:111" x14ac:dyDescent="0.25">
      <c r="DC4437" s="4"/>
      <c r="DD4437" s="4"/>
      <c r="DE4437" s="4"/>
      <c r="DF4437" s="4"/>
      <c r="DG4437" s="4"/>
    </row>
    <row r="4438" spans="107:111" x14ac:dyDescent="0.25">
      <c r="DC4438" s="91"/>
      <c r="DD4438" s="26"/>
      <c r="DE4438" s="86"/>
      <c r="DF4438" s="86"/>
      <c r="DG4438" s="4"/>
    </row>
    <row r="4439" spans="107:111" x14ac:dyDescent="0.25">
      <c r="DC4439" s="4"/>
      <c r="DD4439" s="4"/>
      <c r="DE4439" s="4"/>
      <c r="DF4439" s="4"/>
      <c r="DG4439" s="4"/>
    </row>
    <row r="4440" spans="107:111" x14ac:dyDescent="0.25">
      <c r="DC4440" s="4"/>
      <c r="DD4440" s="30"/>
      <c r="DE4440" s="30"/>
      <c r="DF4440" s="30"/>
      <c r="DG4440" s="30"/>
    </row>
    <row r="4441" spans="107:111" x14ac:dyDescent="0.25">
      <c r="DC4441" s="4"/>
      <c r="DD4441" s="4"/>
      <c r="DE4441" s="4"/>
      <c r="DF4441" s="4"/>
      <c r="DG4441" s="4"/>
    </row>
    <row r="4442" spans="107:111" x14ac:dyDescent="0.25">
      <c r="DC4442" s="4"/>
      <c r="DD4442" s="4"/>
      <c r="DE4442" s="4"/>
      <c r="DF4442" s="4"/>
      <c r="DG4442" s="4"/>
    </row>
    <row r="4443" spans="107:111" x14ac:dyDescent="0.25">
      <c r="DC4443" s="4"/>
      <c r="DD4443" s="4"/>
      <c r="DE4443" s="4"/>
      <c r="DF4443" s="4"/>
      <c r="DG4443" s="4"/>
    </row>
    <row r="4444" spans="107:111" x14ac:dyDescent="0.25">
      <c r="DC4444" s="4"/>
      <c r="DD4444" s="4"/>
      <c r="DE4444" s="4"/>
      <c r="DF4444" s="4"/>
      <c r="DG4444" s="4"/>
    </row>
    <row r="4445" spans="107:111" x14ac:dyDescent="0.25">
      <c r="DC4445" s="4"/>
      <c r="DD4445" s="4"/>
      <c r="DE4445" s="4"/>
      <c r="DF4445" s="4"/>
      <c r="DG4445" s="4"/>
    </row>
    <row r="4446" spans="107:111" x14ac:dyDescent="0.25">
      <c r="DC4446" s="4"/>
      <c r="DD4446" s="4"/>
      <c r="DE4446" s="4"/>
      <c r="DF4446" s="4"/>
      <c r="DG4446" s="4"/>
    </row>
    <row r="4447" spans="107:111" x14ac:dyDescent="0.25">
      <c r="DC4447" s="4"/>
      <c r="DD4447" s="4"/>
      <c r="DE4447" s="4"/>
      <c r="DF4447" s="4"/>
      <c r="DG4447" s="4"/>
    </row>
    <row r="4448" spans="107:111" x14ac:dyDescent="0.25">
      <c r="DC4448" s="4"/>
      <c r="DD4448" s="89"/>
      <c r="DE4448" s="89"/>
      <c r="DF4448" s="89"/>
      <c r="DG4448" s="89"/>
    </row>
    <row r="4449" spans="107:111" x14ac:dyDescent="0.25">
      <c r="DC4449" s="4"/>
      <c r="DD4449" s="4"/>
      <c r="DE4449" s="4"/>
      <c r="DF4449" s="4"/>
      <c r="DG4449" s="4"/>
    </row>
    <row r="4450" spans="107:111" x14ac:dyDescent="0.25">
      <c r="DC4450" s="4"/>
      <c r="DD4450" s="4"/>
      <c r="DE4450" s="4"/>
      <c r="DF4450" s="4"/>
      <c r="DG4450" s="4"/>
    </row>
    <row r="4451" spans="107:111" x14ac:dyDescent="0.25">
      <c r="DC4451" s="4"/>
      <c r="DD4451" s="4"/>
      <c r="DE4451" s="4"/>
      <c r="DF4451" s="4"/>
      <c r="DG4451" s="4"/>
    </row>
    <row r="4452" spans="107:111" x14ac:dyDescent="0.25">
      <c r="DC4452" s="4"/>
      <c r="DD4452" s="4"/>
      <c r="DE4452" s="4"/>
      <c r="DF4452" s="4"/>
      <c r="DG4452" s="4"/>
    </row>
    <row r="4453" spans="107:111" x14ac:dyDescent="0.25">
      <c r="DC4453" s="4"/>
      <c r="DD4453" s="4"/>
      <c r="DE4453" s="4"/>
      <c r="DF4453" s="4"/>
      <c r="DG4453" s="4"/>
    </row>
    <row r="4454" spans="107:111" x14ac:dyDescent="0.25">
      <c r="DC4454" s="4"/>
      <c r="DD4454" s="4"/>
      <c r="DE4454" s="4"/>
      <c r="DF4454" s="4"/>
      <c r="DG4454" s="4"/>
    </row>
    <row r="4455" spans="107:111" x14ac:dyDescent="0.25">
      <c r="DC4455" s="4"/>
      <c r="DD4455" s="4"/>
      <c r="DE4455" s="4"/>
      <c r="DF4455" s="4"/>
      <c r="DG4455" s="4"/>
    </row>
    <row r="4456" spans="107:111" x14ac:dyDescent="0.25">
      <c r="DC4456" s="4"/>
      <c r="DD4456" s="87"/>
      <c r="DE4456" s="87"/>
      <c r="DF4456" s="87"/>
      <c r="DG4456" s="87"/>
    </row>
    <row r="4457" spans="107:111" x14ac:dyDescent="0.25">
      <c r="DC4457" s="4"/>
      <c r="DD4457" s="4"/>
      <c r="DE4457" s="4"/>
      <c r="DF4457" s="4"/>
      <c r="DG4457" s="4"/>
    </row>
    <row r="4458" spans="107:111" x14ac:dyDescent="0.25">
      <c r="DC4458" s="4"/>
      <c r="DD4458" s="4"/>
      <c r="DE4458" s="4"/>
      <c r="DF4458" s="4"/>
      <c r="DG4458" s="4"/>
    </row>
    <row r="4459" spans="107:111" x14ac:dyDescent="0.25">
      <c r="DC4459" s="106"/>
      <c r="DD4459" s="106"/>
      <c r="DE4459" s="106"/>
      <c r="DF4459" s="107"/>
      <c r="DG4459" s="107"/>
    </row>
    <row r="4460" spans="107:111" x14ac:dyDescent="0.25">
      <c r="DC4460" s="4"/>
      <c r="DD4460" s="4"/>
      <c r="DE4460" s="4"/>
      <c r="DF4460" s="4"/>
      <c r="DG4460" s="4"/>
    </row>
    <row r="4461" spans="107:111" x14ac:dyDescent="0.25">
      <c r="DC4461" s="108"/>
      <c r="DD4461" s="109"/>
      <c r="DE4461" s="110"/>
      <c r="DF4461" s="111"/>
      <c r="DG4461" s="111"/>
    </row>
    <row r="4462" spans="107:111" x14ac:dyDescent="0.25">
      <c r="DC4462" s="4"/>
      <c r="DD4462" s="4"/>
      <c r="DE4462" s="4"/>
      <c r="DF4462" s="4"/>
      <c r="DG4462" s="4"/>
    </row>
    <row r="4463" spans="107:111" x14ac:dyDescent="0.25">
      <c r="DC4463" s="4"/>
      <c r="DD4463" s="4"/>
      <c r="DE4463" s="4"/>
      <c r="DF4463" s="4"/>
      <c r="DG4463" s="4"/>
    </row>
    <row r="4464" spans="107:111" x14ac:dyDescent="0.25">
      <c r="DC4464" s="4"/>
      <c r="DD4464" s="4"/>
      <c r="DE4464" s="4"/>
      <c r="DF4464" s="4"/>
      <c r="DG4464" s="4"/>
    </row>
    <row r="4465" spans="107:111" x14ac:dyDescent="0.25">
      <c r="DC4465" s="4"/>
      <c r="DD4465" s="4"/>
      <c r="DE4465" s="4"/>
      <c r="DF4465" s="4"/>
      <c r="DG4465" s="4"/>
    </row>
    <row r="4466" spans="107:111" x14ac:dyDescent="0.25">
      <c r="DC4466" s="4"/>
      <c r="DD4466" s="4"/>
      <c r="DE4466" s="4"/>
      <c r="DF4466" s="4"/>
      <c r="DG4466" s="4"/>
    </row>
    <row r="4467" spans="107:111" x14ac:dyDescent="0.25">
      <c r="DC4467" s="91"/>
      <c r="DD4467" s="26"/>
      <c r="DE4467" s="86"/>
      <c r="DF4467" s="86"/>
      <c r="DG4467" s="4"/>
    </row>
    <row r="4468" spans="107:111" x14ac:dyDescent="0.25">
      <c r="DC4468" s="4"/>
      <c r="DD4468" s="4"/>
      <c r="DE4468" s="4"/>
      <c r="DF4468" s="4"/>
      <c r="DG4468" s="4"/>
    </row>
    <row r="4469" spans="107:111" x14ac:dyDescent="0.25">
      <c r="DC4469" s="4"/>
      <c r="DD4469" s="30"/>
      <c r="DE4469" s="30"/>
      <c r="DF4469" s="30"/>
      <c r="DG4469" s="30"/>
    </row>
    <row r="4470" spans="107:111" x14ac:dyDescent="0.25">
      <c r="DC4470" s="4"/>
      <c r="DD4470" s="4"/>
      <c r="DE4470" s="4"/>
      <c r="DF4470" s="4"/>
      <c r="DG4470" s="4"/>
    </row>
    <row r="4471" spans="107:111" x14ac:dyDescent="0.25">
      <c r="DC4471" s="4"/>
      <c r="DD4471" s="4"/>
      <c r="DE4471" s="4"/>
      <c r="DF4471" s="4"/>
      <c r="DG4471" s="4"/>
    </row>
    <row r="4472" spans="107:111" x14ac:dyDescent="0.25">
      <c r="DC4472" s="4"/>
      <c r="DD4472" s="4"/>
      <c r="DE4472" s="4"/>
      <c r="DF4472" s="4"/>
      <c r="DG4472" s="4"/>
    </row>
    <row r="4473" spans="107:111" x14ac:dyDescent="0.25">
      <c r="DC4473" s="4"/>
      <c r="DD4473" s="4"/>
      <c r="DE4473" s="4"/>
      <c r="DF4473" s="4"/>
      <c r="DG4473" s="4"/>
    </row>
    <row r="4474" spans="107:111" x14ac:dyDescent="0.25">
      <c r="DC4474" s="4"/>
      <c r="DD4474" s="4"/>
      <c r="DE4474" s="4"/>
      <c r="DF4474" s="4"/>
      <c r="DG4474" s="4"/>
    </row>
    <row r="4475" spans="107:111" x14ac:dyDescent="0.25">
      <c r="DC4475" s="4"/>
      <c r="DD4475" s="4"/>
      <c r="DE4475" s="4"/>
      <c r="DF4475" s="4"/>
      <c r="DG4475" s="4"/>
    </row>
    <row r="4476" spans="107:111" x14ac:dyDescent="0.25">
      <c r="DC4476" s="4"/>
      <c r="DD4476" s="4"/>
      <c r="DE4476" s="4"/>
      <c r="DF4476" s="4"/>
      <c r="DG4476" s="4"/>
    </row>
    <row r="4477" spans="107:111" x14ac:dyDescent="0.25">
      <c r="DC4477" s="4"/>
      <c r="DD4477" s="4"/>
      <c r="DE4477" s="4"/>
      <c r="DF4477" s="4"/>
      <c r="DG4477" s="4"/>
    </row>
    <row r="4478" spans="107:111" x14ac:dyDescent="0.25">
      <c r="DC4478" s="4"/>
      <c r="DD4478" s="4"/>
      <c r="DE4478" s="4"/>
      <c r="DF4478" s="4"/>
      <c r="DG4478" s="4"/>
    </row>
    <row r="4479" spans="107:111" x14ac:dyDescent="0.25">
      <c r="DC4479" s="4"/>
      <c r="DD4479" s="4"/>
      <c r="DE4479" s="4"/>
      <c r="DF4479" s="4"/>
      <c r="DG4479" s="4"/>
    </row>
    <row r="4480" spans="107:111" x14ac:dyDescent="0.25">
      <c r="DC4480" s="4"/>
      <c r="DD4480" s="89"/>
      <c r="DE4480" s="89"/>
      <c r="DF4480" s="89"/>
      <c r="DG4480" s="89"/>
    </row>
    <row r="4481" spans="107:111" x14ac:dyDescent="0.25">
      <c r="DC4481" s="4"/>
      <c r="DD4481" s="4"/>
      <c r="DE4481" s="4"/>
      <c r="DF4481" s="4"/>
      <c r="DG4481" s="4"/>
    </row>
    <row r="4482" spans="107:111" x14ac:dyDescent="0.25">
      <c r="DC4482" s="4"/>
      <c r="DD4482" s="4"/>
      <c r="DE4482" s="4"/>
      <c r="DF4482" s="4"/>
      <c r="DG4482" s="4"/>
    </row>
    <row r="4483" spans="107:111" x14ac:dyDescent="0.25">
      <c r="DC4483" s="4"/>
      <c r="DD4483" s="4"/>
      <c r="DE4483" s="4"/>
      <c r="DF4483" s="4"/>
      <c r="DG4483" s="4"/>
    </row>
    <row r="4484" spans="107:111" x14ac:dyDescent="0.25">
      <c r="DC4484" s="4"/>
      <c r="DD4484" s="4"/>
      <c r="DE4484" s="4"/>
      <c r="DF4484" s="4"/>
      <c r="DG4484" s="4"/>
    </row>
    <row r="4485" spans="107:111" x14ac:dyDescent="0.25">
      <c r="DC4485" s="4"/>
      <c r="DD4485" s="4"/>
      <c r="DE4485" s="4"/>
      <c r="DF4485" s="4"/>
      <c r="DG4485" s="4"/>
    </row>
    <row r="4486" spans="107:111" x14ac:dyDescent="0.25">
      <c r="DC4486" s="4"/>
      <c r="DD4486" s="4"/>
      <c r="DE4486" s="4"/>
      <c r="DF4486" s="4"/>
      <c r="DG4486" s="4"/>
    </row>
    <row r="4487" spans="107:111" x14ac:dyDescent="0.25">
      <c r="DC4487" s="4"/>
      <c r="DD4487" s="4"/>
      <c r="DE4487" s="4"/>
      <c r="DF4487" s="4"/>
      <c r="DG4487" s="4"/>
    </row>
    <row r="4488" spans="107:111" x14ac:dyDescent="0.25">
      <c r="DC4488" s="4"/>
      <c r="DD4488" s="87"/>
      <c r="DE4488" s="87"/>
      <c r="DF4488" s="87"/>
      <c r="DG4488" s="87"/>
    </row>
    <row r="4489" spans="107:111" x14ac:dyDescent="0.25">
      <c r="DC4489" s="4"/>
      <c r="DD4489" s="4"/>
      <c r="DE4489" s="4"/>
      <c r="DF4489" s="4"/>
      <c r="DG4489" s="4"/>
    </row>
    <row r="4490" spans="107:111" x14ac:dyDescent="0.25">
      <c r="DC4490" s="4"/>
      <c r="DD4490" s="4"/>
      <c r="DE4490" s="4"/>
      <c r="DF4490" s="4"/>
      <c r="DG4490" s="4"/>
    </row>
    <row r="4491" spans="107:111" x14ac:dyDescent="0.25">
      <c r="DC4491" s="106"/>
      <c r="DD4491" s="106"/>
      <c r="DE4491" s="106"/>
      <c r="DF4491" s="107"/>
      <c r="DG4491" s="107"/>
    </row>
    <row r="4492" spans="107:111" x14ac:dyDescent="0.25">
      <c r="DC4492" s="4"/>
      <c r="DD4492" s="4"/>
      <c r="DE4492" s="4"/>
      <c r="DF4492" s="4"/>
      <c r="DG4492" s="4"/>
    </row>
    <row r="4493" spans="107:111" x14ac:dyDescent="0.25">
      <c r="DC4493" s="108"/>
      <c r="DD4493" s="109"/>
      <c r="DE4493" s="110"/>
      <c r="DF4493" s="111"/>
      <c r="DG4493" s="111"/>
    </row>
    <row r="4494" spans="107:111" x14ac:dyDescent="0.25">
      <c r="DC4494" s="4"/>
      <c r="DD4494" s="4"/>
      <c r="DE4494" s="4"/>
      <c r="DF4494" s="4"/>
      <c r="DG4494" s="4"/>
    </row>
    <row r="4495" spans="107:111" x14ac:dyDescent="0.25">
      <c r="DC4495" s="4"/>
      <c r="DD4495" s="4"/>
      <c r="DE4495" s="4"/>
      <c r="DF4495" s="4"/>
      <c r="DG4495" s="4"/>
    </row>
    <row r="4496" spans="107:111" x14ac:dyDescent="0.25">
      <c r="DC4496" s="4"/>
      <c r="DD4496" s="4"/>
      <c r="DE4496" s="4"/>
      <c r="DF4496" s="4"/>
      <c r="DG4496" s="4"/>
    </row>
    <row r="4497" spans="107:111" x14ac:dyDescent="0.25">
      <c r="DC4497" s="4"/>
      <c r="DD4497" s="4"/>
      <c r="DE4497" s="4"/>
      <c r="DF4497" s="4"/>
      <c r="DG4497" s="4"/>
    </row>
    <row r="4498" spans="107:111" x14ac:dyDescent="0.25">
      <c r="DC4498" s="4"/>
      <c r="DD4498" s="4"/>
      <c r="DE4498" s="4"/>
      <c r="DF4498" s="4"/>
      <c r="DG4498" s="4"/>
    </row>
    <row r="4499" spans="107:111" x14ac:dyDescent="0.25">
      <c r="DC4499" s="4"/>
      <c r="DD4499" s="4"/>
      <c r="DE4499" s="4"/>
      <c r="DF4499" s="4"/>
      <c r="DG4499" s="4"/>
    </row>
    <row r="4500" spans="107:111" x14ac:dyDescent="0.25">
      <c r="DC4500" s="4"/>
      <c r="DD4500" s="30"/>
      <c r="DE4500" s="30"/>
      <c r="DF4500" s="30"/>
      <c r="DG4500" s="30"/>
    </row>
    <row r="4501" spans="107:111" x14ac:dyDescent="0.25">
      <c r="DC4501" s="4"/>
      <c r="DD4501" s="4"/>
      <c r="DE4501" s="4"/>
      <c r="DF4501" s="4"/>
      <c r="DG4501" s="4"/>
    </row>
    <row r="4502" spans="107:111" x14ac:dyDescent="0.25">
      <c r="DC4502" s="4"/>
      <c r="DD4502" s="4"/>
      <c r="DE4502" s="4"/>
      <c r="DF4502" s="4"/>
      <c r="DG4502" s="4"/>
    </row>
    <row r="4503" spans="107:111" x14ac:dyDescent="0.25">
      <c r="DC4503" s="4"/>
      <c r="DD4503" s="4"/>
      <c r="DE4503" s="4"/>
      <c r="DF4503" s="4"/>
      <c r="DG4503" s="4"/>
    </row>
    <row r="4504" spans="107:111" x14ac:dyDescent="0.25">
      <c r="DC4504" s="4"/>
      <c r="DD4504" s="4"/>
      <c r="DE4504" s="4"/>
      <c r="DF4504" s="4"/>
      <c r="DG4504" s="4"/>
    </row>
    <row r="4505" spans="107:111" x14ac:dyDescent="0.25">
      <c r="DC4505" s="4"/>
      <c r="DD4505" s="4"/>
      <c r="DE4505" s="4"/>
      <c r="DF4505" s="4"/>
      <c r="DG4505" s="4"/>
    </row>
    <row r="4506" spans="107:111" x14ac:dyDescent="0.25">
      <c r="DC4506" s="4"/>
      <c r="DD4506" s="4"/>
      <c r="DE4506" s="4"/>
      <c r="DF4506" s="4"/>
      <c r="DG4506" s="4"/>
    </row>
    <row r="4507" spans="107:111" x14ac:dyDescent="0.25">
      <c r="DC4507" s="4"/>
      <c r="DD4507" s="4"/>
      <c r="DE4507" s="4"/>
      <c r="DF4507" s="4"/>
      <c r="DG4507" s="4"/>
    </row>
    <row r="4508" spans="107:111" x14ac:dyDescent="0.25">
      <c r="DC4508" s="4"/>
      <c r="DD4508" s="4"/>
      <c r="DE4508" s="4"/>
      <c r="DF4508" s="4"/>
      <c r="DG4508" s="4"/>
    </row>
    <row r="4509" spans="107:111" x14ac:dyDescent="0.25">
      <c r="DC4509" s="4"/>
      <c r="DD4509" s="4"/>
      <c r="DE4509" s="4"/>
      <c r="DF4509" s="4"/>
      <c r="DG4509" s="4"/>
    </row>
    <row r="4510" spans="107:111" x14ac:dyDescent="0.25">
      <c r="DC4510" s="4"/>
      <c r="DD4510" s="89"/>
      <c r="DE4510" s="89"/>
      <c r="DF4510" s="89"/>
      <c r="DG4510" s="89"/>
    </row>
    <row r="4511" spans="107:111" x14ac:dyDescent="0.25">
      <c r="DC4511" s="4"/>
      <c r="DD4511" s="4"/>
      <c r="DE4511" s="4"/>
      <c r="DF4511" s="4"/>
      <c r="DG4511" s="4"/>
    </row>
    <row r="4512" spans="107:111" x14ac:dyDescent="0.25">
      <c r="DC4512" s="4"/>
      <c r="DD4512" s="4"/>
      <c r="DE4512" s="4"/>
      <c r="DF4512" s="4"/>
      <c r="DG4512" s="4"/>
    </row>
    <row r="4513" spans="107:111" x14ac:dyDescent="0.25">
      <c r="DC4513" s="4"/>
      <c r="DD4513" s="4"/>
      <c r="DE4513" s="4"/>
      <c r="DF4513" s="4"/>
      <c r="DG4513" s="4"/>
    </row>
    <row r="4514" spans="107:111" x14ac:dyDescent="0.25">
      <c r="DC4514" s="4"/>
      <c r="DD4514" s="4"/>
      <c r="DE4514" s="4"/>
      <c r="DF4514" s="4"/>
      <c r="DG4514" s="4"/>
    </row>
    <row r="4515" spans="107:111" x14ac:dyDescent="0.25">
      <c r="DC4515" s="4"/>
      <c r="DD4515" s="4"/>
      <c r="DE4515" s="4"/>
      <c r="DF4515" s="4"/>
      <c r="DG4515" s="4"/>
    </row>
    <row r="4516" spans="107:111" x14ac:dyDescent="0.25">
      <c r="DC4516" s="4"/>
      <c r="DD4516" s="4"/>
      <c r="DE4516" s="4"/>
      <c r="DF4516" s="4"/>
      <c r="DG4516" s="4"/>
    </row>
    <row r="4517" spans="107:111" x14ac:dyDescent="0.25">
      <c r="DC4517" s="4"/>
      <c r="DD4517" s="4"/>
      <c r="DE4517" s="4"/>
      <c r="DF4517" s="4"/>
      <c r="DG4517" s="4"/>
    </row>
    <row r="4518" spans="107:111" x14ac:dyDescent="0.25">
      <c r="DC4518" s="4"/>
      <c r="DD4518" s="87"/>
      <c r="DE4518" s="87"/>
      <c r="DF4518" s="87"/>
      <c r="DG4518" s="87"/>
    </row>
    <row r="4519" spans="107:111" x14ac:dyDescent="0.25">
      <c r="DC4519" s="4"/>
      <c r="DD4519" s="4"/>
      <c r="DE4519" s="4"/>
      <c r="DF4519" s="4"/>
      <c r="DG4519" s="4"/>
    </row>
    <row r="4520" spans="107:111" x14ac:dyDescent="0.25">
      <c r="DC4520" s="4"/>
      <c r="DD4520" s="4"/>
      <c r="DE4520" s="4"/>
      <c r="DF4520" s="4"/>
      <c r="DG4520" s="4"/>
    </row>
    <row r="4521" spans="107:111" x14ac:dyDescent="0.25">
      <c r="DC4521" s="106"/>
      <c r="DD4521" s="106"/>
      <c r="DE4521" s="106"/>
      <c r="DF4521" s="107"/>
      <c r="DG4521" s="107"/>
    </row>
    <row r="4522" spans="107:111" x14ac:dyDescent="0.25">
      <c r="DC4522" s="4"/>
      <c r="DD4522" s="4"/>
      <c r="DE4522" s="4"/>
      <c r="DF4522" s="4"/>
      <c r="DG4522" s="4"/>
    </row>
    <row r="4523" spans="107:111" x14ac:dyDescent="0.25">
      <c r="DC4523" s="108"/>
      <c r="DD4523" s="109"/>
      <c r="DE4523" s="110"/>
      <c r="DF4523" s="111"/>
      <c r="DG4523" s="111"/>
    </row>
    <row r="4524" spans="107:111" x14ac:dyDescent="0.25">
      <c r="DC4524" s="4"/>
      <c r="DD4524" s="4"/>
      <c r="DE4524" s="4"/>
      <c r="DF4524" s="4"/>
      <c r="DG4524" s="4"/>
    </row>
    <row r="4525" spans="107:111" x14ac:dyDescent="0.25">
      <c r="DC4525" s="4"/>
      <c r="DD4525" s="4"/>
      <c r="DE4525" s="4"/>
      <c r="DF4525" s="4"/>
      <c r="DG4525" s="4"/>
    </row>
    <row r="4526" spans="107:111" x14ac:dyDescent="0.25">
      <c r="DC4526" s="4"/>
      <c r="DD4526" s="4"/>
      <c r="DE4526" s="4"/>
      <c r="DF4526" s="4"/>
      <c r="DG4526" s="4"/>
    </row>
    <row r="4527" spans="107:111" x14ac:dyDescent="0.25">
      <c r="DC4527" s="4"/>
      <c r="DD4527" s="4"/>
      <c r="DE4527" s="4"/>
      <c r="DF4527" s="4"/>
      <c r="DG4527" s="4"/>
    </row>
    <row r="4528" spans="107:111" x14ac:dyDescent="0.25">
      <c r="DC4528" s="4"/>
      <c r="DD4528" s="4"/>
      <c r="DE4528" s="4"/>
      <c r="DF4528" s="4"/>
      <c r="DG4528" s="4"/>
    </row>
    <row r="4529" spans="107:111" x14ac:dyDescent="0.25">
      <c r="DC4529" s="91"/>
      <c r="DD4529" s="26"/>
      <c r="DE4529" s="86"/>
      <c r="DF4529" s="86"/>
      <c r="DG4529" s="4"/>
    </row>
    <row r="4530" spans="107:111" x14ac:dyDescent="0.25">
      <c r="DC4530" s="4"/>
      <c r="DD4530" s="4"/>
      <c r="DE4530" s="4"/>
      <c r="DF4530" s="4"/>
      <c r="DG4530" s="4"/>
    </row>
    <row r="4531" spans="107:111" x14ac:dyDescent="0.25">
      <c r="DC4531" s="4"/>
      <c r="DD4531" s="30"/>
      <c r="DE4531" s="30"/>
      <c r="DF4531" s="30"/>
      <c r="DG4531" s="30"/>
    </row>
    <row r="4532" spans="107:111" x14ac:dyDescent="0.25">
      <c r="DC4532" s="4"/>
      <c r="DD4532" s="4"/>
      <c r="DE4532" s="4"/>
      <c r="DF4532" s="4"/>
      <c r="DG4532" s="4"/>
    </row>
    <row r="4533" spans="107:111" x14ac:dyDescent="0.25">
      <c r="DC4533" s="4"/>
      <c r="DD4533" s="4"/>
      <c r="DE4533" s="4"/>
      <c r="DF4533" s="4"/>
      <c r="DG4533" s="4"/>
    </row>
    <row r="4534" spans="107:111" x14ac:dyDescent="0.25">
      <c r="DC4534" s="4"/>
      <c r="DD4534" s="4"/>
      <c r="DE4534" s="4"/>
      <c r="DF4534" s="4"/>
      <c r="DG4534" s="4"/>
    </row>
    <row r="4535" spans="107:111" x14ac:dyDescent="0.25">
      <c r="DC4535" s="4"/>
      <c r="DD4535" s="4"/>
      <c r="DE4535" s="4"/>
      <c r="DF4535" s="4"/>
      <c r="DG4535" s="4"/>
    </row>
    <row r="4536" spans="107:111" x14ac:dyDescent="0.25">
      <c r="DC4536" s="4"/>
      <c r="DD4536" s="4"/>
      <c r="DE4536" s="4"/>
      <c r="DF4536" s="4"/>
      <c r="DG4536" s="4"/>
    </row>
    <row r="4537" spans="107:111" x14ac:dyDescent="0.25">
      <c r="DC4537" s="4"/>
      <c r="DD4537" s="4"/>
      <c r="DE4537" s="4"/>
      <c r="DF4537" s="4"/>
      <c r="DG4537" s="4"/>
    </row>
    <row r="4538" spans="107:111" x14ac:dyDescent="0.25">
      <c r="DC4538" s="4"/>
      <c r="DD4538" s="4"/>
      <c r="DE4538" s="4"/>
      <c r="DF4538" s="4"/>
      <c r="DG4538" s="4"/>
    </row>
    <row r="4539" spans="107:111" x14ac:dyDescent="0.25">
      <c r="DC4539" s="4"/>
      <c r="DD4539" s="4"/>
      <c r="DE4539" s="4"/>
      <c r="DF4539" s="4"/>
      <c r="DG4539" s="4"/>
    </row>
    <row r="4540" spans="107:111" x14ac:dyDescent="0.25">
      <c r="DC4540" s="4"/>
      <c r="DD4540" s="4"/>
      <c r="DE4540" s="4"/>
      <c r="DF4540" s="4"/>
      <c r="DG4540" s="4"/>
    </row>
    <row r="4541" spans="107:111" x14ac:dyDescent="0.25">
      <c r="DC4541" s="4"/>
      <c r="DD4541" s="4"/>
      <c r="DE4541" s="4"/>
      <c r="DF4541" s="4"/>
      <c r="DG4541" s="4"/>
    </row>
    <row r="4542" spans="107:111" x14ac:dyDescent="0.25">
      <c r="DC4542" s="4"/>
      <c r="DD4542" s="89"/>
      <c r="DE4542" s="89"/>
      <c r="DF4542" s="89"/>
      <c r="DG4542" s="89"/>
    </row>
    <row r="4543" spans="107:111" x14ac:dyDescent="0.25">
      <c r="DC4543" s="4"/>
      <c r="DD4543" s="4"/>
      <c r="DE4543" s="4"/>
      <c r="DF4543" s="4"/>
      <c r="DG4543" s="4"/>
    </row>
    <row r="4544" spans="107:111" x14ac:dyDescent="0.25">
      <c r="DC4544" s="4"/>
      <c r="DD4544" s="4"/>
      <c r="DE4544" s="4"/>
      <c r="DF4544" s="4"/>
      <c r="DG4544" s="4"/>
    </row>
    <row r="4545" spans="107:111" x14ac:dyDescent="0.25">
      <c r="DC4545" s="4"/>
      <c r="DD4545" s="4"/>
      <c r="DE4545" s="4"/>
      <c r="DF4545" s="4"/>
      <c r="DG4545" s="4"/>
    </row>
    <row r="4546" spans="107:111" x14ac:dyDescent="0.25">
      <c r="DC4546" s="4"/>
      <c r="DD4546" s="4"/>
      <c r="DE4546" s="4"/>
      <c r="DF4546" s="4"/>
      <c r="DG4546" s="4"/>
    </row>
    <row r="4547" spans="107:111" x14ac:dyDescent="0.25">
      <c r="DC4547" s="4"/>
      <c r="DD4547" s="4"/>
      <c r="DE4547" s="4"/>
      <c r="DF4547" s="4"/>
      <c r="DG4547" s="4"/>
    </row>
    <row r="4548" spans="107:111" x14ac:dyDescent="0.25">
      <c r="DC4548" s="4"/>
      <c r="DD4548" s="4"/>
      <c r="DE4548" s="4"/>
      <c r="DF4548" s="4"/>
      <c r="DG4548" s="4"/>
    </row>
    <row r="4549" spans="107:111" x14ac:dyDescent="0.25">
      <c r="DC4549" s="4"/>
      <c r="DD4549" s="4"/>
      <c r="DE4549" s="4"/>
      <c r="DF4549" s="4"/>
      <c r="DG4549" s="4"/>
    </row>
    <row r="4550" spans="107:111" x14ac:dyDescent="0.25">
      <c r="DC4550" s="4"/>
      <c r="DD4550" s="87"/>
      <c r="DE4550" s="87"/>
      <c r="DF4550" s="87"/>
      <c r="DG4550" s="87"/>
    </row>
    <row r="4551" spans="107:111" x14ac:dyDescent="0.25">
      <c r="DC4551" s="4"/>
      <c r="DD4551" s="4"/>
      <c r="DE4551" s="4"/>
      <c r="DF4551" s="4"/>
      <c r="DG4551" s="4"/>
    </row>
    <row r="4552" spans="107:111" x14ac:dyDescent="0.25">
      <c r="DC4552" s="4"/>
      <c r="DD4552" s="4"/>
      <c r="DE4552" s="4"/>
      <c r="DF4552" s="4"/>
      <c r="DG4552" s="4"/>
    </row>
    <row r="4553" spans="107:111" x14ac:dyDescent="0.25">
      <c r="DC4553" s="106"/>
      <c r="DD4553" s="106"/>
      <c r="DE4553" s="106"/>
      <c r="DF4553" s="107"/>
      <c r="DG4553" s="107"/>
    </row>
    <row r="4554" spans="107:111" x14ac:dyDescent="0.25">
      <c r="DC4554" s="4"/>
      <c r="DD4554" s="4"/>
      <c r="DE4554" s="4"/>
      <c r="DF4554" s="4"/>
      <c r="DG4554" s="4"/>
    </row>
    <row r="4555" spans="107:111" x14ac:dyDescent="0.25">
      <c r="DC4555" s="108"/>
      <c r="DD4555" s="109"/>
      <c r="DE4555" s="110"/>
      <c r="DF4555" s="111"/>
      <c r="DG4555" s="111"/>
    </row>
    <row r="4556" spans="107:111" x14ac:dyDescent="0.25">
      <c r="DC4556" s="4"/>
      <c r="DD4556" s="4"/>
      <c r="DE4556" s="4"/>
      <c r="DF4556" s="4"/>
      <c r="DG4556" s="4"/>
    </row>
    <row r="4557" spans="107:111" x14ac:dyDescent="0.25">
      <c r="DC4557" s="4"/>
      <c r="DD4557" s="4"/>
      <c r="DE4557" s="4"/>
      <c r="DF4557" s="4"/>
      <c r="DG4557" s="4"/>
    </row>
    <row r="4558" spans="107:111" x14ac:dyDescent="0.25">
      <c r="DC4558" s="4"/>
      <c r="DD4558" s="4"/>
      <c r="DE4558" s="4"/>
      <c r="DF4558" s="4"/>
      <c r="DG4558" s="4"/>
    </row>
    <row r="4559" spans="107:111" x14ac:dyDescent="0.25">
      <c r="DC4559" s="4"/>
      <c r="DD4559" s="4"/>
      <c r="DE4559" s="4"/>
      <c r="DF4559" s="4"/>
      <c r="DG4559" s="4"/>
    </row>
    <row r="4560" spans="107:111" x14ac:dyDescent="0.25">
      <c r="DC4560" s="4"/>
      <c r="DD4560" s="4"/>
      <c r="DE4560" s="4"/>
      <c r="DF4560" s="4"/>
      <c r="DG4560" s="4"/>
    </row>
    <row r="4561" spans="107:111" x14ac:dyDescent="0.25">
      <c r="DC4561" s="4"/>
      <c r="DD4561" s="4"/>
      <c r="DE4561" s="4"/>
      <c r="DF4561" s="4"/>
      <c r="DG4561" s="4"/>
    </row>
    <row r="4562" spans="107:111" x14ac:dyDescent="0.25">
      <c r="DC4562" s="4"/>
      <c r="DD4562" s="30"/>
      <c r="DE4562" s="30"/>
      <c r="DF4562" s="30"/>
      <c r="DG4562" s="30"/>
    </row>
    <row r="4563" spans="107:111" x14ac:dyDescent="0.25">
      <c r="DC4563" s="4"/>
      <c r="DD4563" s="4"/>
      <c r="DE4563" s="4"/>
      <c r="DF4563" s="4"/>
      <c r="DG4563" s="4"/>
    </row>
    <row r="4564" spans="107:111" x14ac:dyDescent="0.25">
      <c r="DC4564" s="4"/>
      <c r="DD4564" s="4"/>
      <c r="DE4564" s="4"/>
      <c r="DF4564" s="4"/>
      <c r="DG4564" s="4"/>
    </row>
    <row r="4565" spans="107:111" x14ac:dyDescent="0.25">
      <c r="DC4565" s="4"/>
      <c r="DD4565" s="4"/>
      <c r="DE4565" s="4"/>
      <c r="DF4565" s="4"/>
      <c r="DG4565" s="4"/>
    </row>
    <row r="4566" spans="107:111" x14ac:dyDescent="0.25">
      <c r="DC4566" s="4"/>
      <c r="DD4566" s="4"/>
      <c r="DE4566" s="4"/>
      <c r="DF4566" s="4"/>
      <c r="DG4566" s="4"/>
    </row>
    <row r="4567" spans="107:111" x14ac:dyDescent="0.25">
      <c r="DC4567" s="4"/>
      <c r="DD4567" s="4"/>
      <c r="DE4567" s="4"/>
      <c r="DF4567" s="4"/>
      <c r="DG4567" s="4"/>
    </row>
    <row r="4568" spans="107:111" x14ac:dyDescent="0.25">
      <c r="DC4568" s="4"/>
      <c r="DD4568" s="4"/>
      <c r="DE4568" s="4"/>
      <c r="DF4568" s="4"/>
      <c r="DG4568" s="4"/>
    </row>
    <row r="4569" spans="107:111" x14ac:dyDescent="0.25">
      <c r="DC4569" s="4"/>
      <c r="DD4569" s="4"/>
      <c r="DE4569" s="4"/>
      <c r="DF4569" s="4"/>
      <c r="DG4569" s="4"/>
    </row>
    <row r="4570" spans="107:111" x14ac:dyDescent="0.25">
      <c r="DC4570" s="4"/>
      <c r="DD4570" s="4"/>
      <c r="DE4570" s="4"/>
      <c r="DF4570" s="4"/>
      <c r="DG4570" s="4"/>
    </row>
    <row r="4571" spans="107:111" x14ac:dyDescent="0.25">
      <c r="DC4571" s="4"/>
      <c r="DD4571" s="4"/>
      <c r="DE4571" s="4"/>
      <c r="DF4571" s="4"/>
      <c r="DG4571" s="4"/>
    </row>
    <row r="4572" spans="107:111" x14ac:dyDescent="0.25">
      <c r="DC4572" s="4"/>
      <c r="DD4572" s="89"/>
      <c r="DE4572" s="89"/>
      <c r="DF4572" s="89"/>
      <c r="DG4572" s="89"/>
    </row>
    <row r="4573" spans="107:111" x14ac:dyDescent="0.25">
      <c r="DC4573" s="4"/>
      <c r="DD4573" s="4"/>
      <c r="DE4573" s="4"/>
      <c r="DF4573" s="4"/>
      <c r="DG4573" s="4"/>
    </row>
    <row r="4574" spans="107:111" x14ac:dyDescent="0.25">
      <c r="DC4574" s="4"/>
      <c r="DD4574" s="4"/>
      <c r="DE4574" s="4"/>
      <c r="DF4574" s="4"/>
      <c r="DG4574" s="4"/>
    </row>
    <row r="4575" spans="107:111" x14ac:dyDescent="0.25">
      <c r="DC4575" s="4"/>
      <c r="DD4575" s="4"/>
      <c r="DE4575" s="4"/>
      <c r="DF4575" s="4"/>
      <c r="DG4575" s="4"/>
    </row>
    <row r="4576" spans="107:111" x14ac:dyDescent="0.25">
      <c r="DC4576" s="4"/>
      <c r="DD4576" s="4"/>
      <c r="DE4576" s="4"/>
      <c r="DF4576" s="4"/>
      <c r="DG4576" s="4"/>
    </row>
    <row r="4577" spans="107:111" x14ac:dyDescent="0.25">
      <c r="DC4577" s="4"/>
      <c r="DD4577" s="4"/>
      <c r="DE4577" s="4"/>
      <c r="DF4577" s="4"/>
      <c r="DG4577" s="4"/>
    </row>
    <row r="4578" spans="107:111" x14ac:dyDescent="0.25">
      <c r="DC4578" s="4"/>
      <c r="DD4578" s="4"/>
      <c r="DE4578" s="4"/>
      <c r="DF4578" s="4"/>
      <c r="DG4578" s="4"/>
    </row>
    <row r="4579" spans="107:111" x14ac:dyDescent="0.25">
      <c r="DC4579" s="4"/>
      <c r="DD4579" s="4"/>
      <c r="DE4579" s="4"/>
      <c r="DF4579" s="4"/>
      <c r="DG4579" s="4"/>
    </row>
    <row r="4580" spans="107:111" x14ac:dyDescent="0.25">
      <c r="DC4580" s="4"/>
      <c r="DD4580" s="87"/>
      <c r="DE4580" s="87"/>
      <c r="DF4580" s="87"/>
      <c r="DG4580" s="87"/>
    </row>
    <row r="4581" spans="107:111" x14ac:dyDescent="0.25">
      <c r="DC4581" s="4"/>
      <c r="DD4581" s="4"/>
      <c r="DE4581" s="4"/>
      <c r="DF4581" s="4"/>
      <c r="DG4581" s="4"/>
    </row>
    <row r="4582" spans="107:111" x14ac:dyDescent="0.25">
      <c r="DC4582" s="4"/>
      <c r="DD4582" s="4"/>
      <c r="DE4582" s="4"/>
      <c r="DF4582" s="4"/>
      <c r="DG4582" s="4"/>
    </row>
    <row r="4583" spans="107:111" x14ac:dyDescent="0.25">
      <c r="DC4583" s="106"/>
      <c r="DD4583" s="106"/>
      <c r="DE4583" s="106"/>
      <c r="DF4583" s="107"/>
      <c r="DG4583" s="107"/>
    </row>
    <row r="4584" spans="107:111" x14ac:dyDescent="0.25">
      <c r="DC4584" s="4"/>
      <c r="DD4584" s="4"/>
      <c r="DE4584" s="4"/>
      <c r="DF4584" s="4"/>
      <c r="DG4584" s="4"/>
    </row>
    <row r="4585" spans="107:111" x14ac:dyDescent="0.25">
      <c r="DC4585" s="108"/>
      <c r="DD4585" s="109"/>
      <c r="DE4585" s="110"/>
      <c r="DF4585" s="111"/>
      <c r="DG4585" s="111"/>
    </row>
    <row r="4586" spans="107:111" x14ac:dyDescent="0.25">
      <c r="DC4586" s="4"/>
      <c r="DD4586" s="4"/>
      <c r="DE4586" s="4"/>
      <c r="DF4586" s="4"/>
      <c r="DG4586" s="4"/>
    </row>
    <row r="4587" spans="107:111" x14ac:dyDescent="0.25">
      <c r="DC4587" s="4"/>
      <c r="DD4587" s="4"/>
      <c r="DE4587" s="4"/>
      <c r="DF4587" s="4"/>
      <c r="DG4587" s="4"/>
    </row>
    <row r="4588" spans="107:111" x14ac:dyDescent="0.25">
      <c r="DC4588" s="4"/>
      <c r="DD4588" s="4"/>
      <c r="DE4588" s="4"/>
      <c r="DF4588" s="4"/>
      <c r="DG4588" s="4"/>
    </row>
    <row r="4589" spans="107:111" x14ac:dyDescent="0.25">
      <c r="DC4589" s="4"/>
      <c r="DD4589" s="4"/>
      <c r="DE4589" s="4"/>
      <c r="DF4589" s="4"/>
      <c r="DG4589" s="4"/>
    </row>
    <row r="4590" spans="107:111" x14ac:dyDescent="0.25">
      <c r="DC4590" s="4"/>
      <c r="DD4590" s="4"/>
      <c r="DE4590" s="4"/>
      <c r="DF4590" s="4"/>
      <c r="DG4590" s="4"/>
    </row>
    <row r="4591" spans="107:111" x14ac:dyDescent="0.25">
      <c r="DC4591" s="91"/>
      <c r="DD4591" s="26"/>
      <c r="DE4591" s="86"/>
      <c r="DF4591" s="86"/>
      <c r="DG4591" s="4"/>
    </row>
    <row r="4592" spans="107:111" x14ac:dyDescent="0.25">
      <c r="DC4592" s="4"/>
      <c r="DD4592" s="4"/>
      <c r="DE4592" s="4"/>
      <c r="DF4592" s="4"/>
      <c r="DG4592" s="4"/>
    </row>
    <row r="4593" spans="107:111" x14ac:dyDescent="0.25">
      <c r="DC4593" s="4"/>
      <c r="DD4593" s="30"/>
      <c r="DE4593" s="30"/>
      <c r="DF4593" s="30"/>
      <c r="DG4593" s="30"/>
    </row>
    <row r="4594" spans="107:111" x14ac:dyDescent="0.25">
      <c r="DC4594" s="4"/>
      <c r="DD4594" s="4"/>
      <c r="DE4594" s="4"/>
      <c r="DF4594" s="4"/>
      <c r="DG4594" s="4"/>
    </row>
    <row r="4595" spans="107:111" x14ac:dyDescent="0.25">
      <c r="DC4595" s="4"/>
      <c r="DD4595" s="4"/>
      <c r="DE4595" s="4"/>
      <c r="DF4595" s="4"/>
      <c r="DG4595" s="4"/>
    </row>
    <row r="4596" spans="107:111" x14ac:dyDescent="0.25">
      <c r="DC4596" s="4"/>
      <c r="DD4596" s="4"/>
      <c r="DE4596" s="4"/>
      <c r="DF4596" s="4"/>
      <c r="DG4596" s="4"/>
    </row>
    <row r="4597" spans="107:111" x14ac:dyDescent="0.25">
      <c r="DC4597" s="4"/>
      <c r="DD4597" s="4"/>
      <c r="DE4597" s="4"/>
      <c r="DF4597" s="4"/>
      <c r="DG4597" s="4"/>
    </row>
    <row r="4598" spans="107:111" x14ac:dyDescent="0.25">
      <c r="DC4598" s="4"/>
      <c r="DD4598" s="4"/>
      <c r="DE4598" s="4"/>
      <c r="DF4598" s="4"/>
      <c r="DG4598" s="4"/>
    </row>
    <row r="4599" spans="107:111" x14ac:dyDescent="0.25">
      <c r="DC4599" s="4"/>
      <c r="DD4599" s="4"/>
      <c r="DE4599" s="4"/>
      <c r="DF4599" s="4"/>
      <c r="DG4599" s="4"/>
    </row>
    <row r="4600" spans="107:111" x14ac:dyDescent="0.25">
      <c r="DC4600" s="4"/>
      <c r="DD4600" s="4"/>
      <c r="DE4600" s="4"/>
      <c r="DF4600" s="4"/>
      <c r="DG4600" s="4"/>
    </row>
    <row r="4601" spans="107:111" x14ac:dyDescent="0.25">
      <c r="DC4601" s="4"/>
      <c r="DD4601" s="4"/>
      <c r="DE4601" s="4"/>
      <c r="DF4601" s="4"/>
      <c r="DG4601" s="4"/>
    </row>
    <row r="4602" spans="107:111" x14ac:dyDescent="0.25">
      <c r="DC4602" s="4"/>
      <c r="DD4602" s="4"/>
      <c r="DE4602" s="4"/>
      <c r="DF4602" s="4"/>
      <c r="DG4602" s="4"/>
    </row>
    <row r="4603" spans="107:111" x14ac:dyDescent="0.25">
      <c r="DC4603" s="4"/>
      <c r="DD4603" s="4"/>
      <c r="DE4603" s="4"/>
      <c r="DF4603" s="4"/>
      <c r="DG4603" s="4"/>
    </row>
    <row r="4604" spans="107:111" x14ac:dyDescent="0.25">
      <c r="DC4604" s="4"/>
      <c r="DD4604" s="89"/>
      <c r="DE4604" s="89"/>
      <c r="DF4604" s="89"/>
      <c r="DG4604" s="89"/>
    </row>
    <row r="4605" spans="107:111" x14ac:dyDescent="0.25">
      <c r="DC4605" s="4"/>
      <c r="DD4605" s="4"/>
      <c r="DE4605" s="4"/>
      <c r="DF4605" s="4"/>
      <c r="DG4605" s="4"/>
    </row>
    <row r="4606" spans="107:111" x14ac:dyDescent="0.25">
      <c r="DC4606" s="4"/>
      <c r="DD4606" s="4"/>
      <c r="DE4606" s="4"/>
      <c r="DF4606" s="4"/>
      <c r="DG4606" s="4"/>
    </row>
    <row r="4607" spans="107:111" x14ac:dyDescent="0.25">
      <c r="DC4607" s="4"/>
      <c r="DD4607" s="4"/>
      <c r="DE4607" s="4"/>
      <c r="DF4607" s="4"/>
      <c r="DG4607" s="4"/>
    </row>
    <row r="4608" spans="107:111" x14ac:dyDescent="0.25">
      <c r="DC4608" s="4"/>
      <c r="DD4608" s="4"/>
      <c r="DE4608" s="4"/>
      <c r="DF4608" s="4"/>
      <c r="DG4608" s="4"/>
    </row>
    <row r="4609" spans="107:111" x14ac:dyDescent="0.25">
      <c r="DC4609" s="4"/>
      <c r="DD4609" s="4"/>
      <c r="DE4609" s="4"/>
      <c r="DF4609" s="4"/>
      <c r="DG4609" s="4"/>
    </row>
    <row r="4610" spans="107:111" x14ac:dyDescent="0.25">
      <c r="DC4610" s="4"/>
      <c r="DD4610" s="4"/>
      <c r="DE4610" s="4"/>
      <c r="DF4610" s="4"/>
      <c r="DG4610" s="4"/>
    </row>
    <row r="4611" spans="107:111" x14ac:dyDescent="0.25">
      <c r="DC4611" s="4"/>
      <c r="DD4611" s="4"/>
      <c r="DE4611" s="4"/>
      <c r="DF4611" s="4"/>
      <c r="DG4611" s="4"/>
    </row>
    <row r="4612" spans="107:111" x14ac:dyDescent="0.25">
      <c r="DC4612" s="4"/>
      <c r="DD4612" s="4"/>
      <c r="DE4612" s="4"/>
      <c r="DF4612" s="4"/>
      <c r="DG4612" s="4"/>
    </row>
    <row r="4613" spans="107:111" x14ac:dyDescent="0.25">
      <c r="DC4613" s="4"/>
      <c r="DD4613" s="87"/>
      <c r="DE4613" s="87"/>
      <c r="DF4613" s="87"/>
      <c r="DG4613" s="87"/>
    </row>
    <row r="4614" spans="107:111" x14ac:dyDescent="0.25">
      <c r="DC4614" s="4"/>
      <c r="DD4614" s="4"/>
      <c r="DE4614" s="4"/>
      <c r="DF4614" s="4"/>
      <c r="DG4614" s="4"/>
    </row>
    <row r="4615" spans="107:111" x14ac:dyDescent="0.25">
      <c r="DC4615" s="4"/>
      <c r="DD4615" s="4"/>
      <c r="DE4615" s="4"/>
      <c r="DF4615" s="4"/>
      <c r="DG4615" s="4"/>
    </row>
    <row r="4616" spans="107:111" x14ac:dyDescent="0.25">
      <c r="DC4616" s="106"/>
      <c r="DD4616" s="106"/>
      <c r="DE4616" s="106"/>
      <c r="DF4616" s="107"/>
      <c r="DG4616" s="107"/>
    </row>
    <row r="4617" spans="107:111" x14ac:dyDescent="0.25">
      <c r="DC4617" s="4"/>
      <c r="DD4617" s="4"/>
      <c r="DE4617" s="4"/>
      <c r="DF4617" s="4"/>
      <c r="DG4617" s="4"/>
    </row>
    <row r="4618" spans="107:111" x14ac:dyDescent="0.25">
      <c r="DC4618" s="108"/>
      <c r="DD4618" s="109"/>
      <c r="DE4618" s="110"/>
      <c r="DF4618" s="111"/>
      <c r="DG4618" s="111"/>
    </row>
    <row r="4619" spans="107:111" x14ac:dyDescent="0.25">
      <c r="DC4619" s="4"/>
      <c r="DD4619" s="4"/>
      <c r="DE4619" s="4"/>
      <c r="DF4619" s="4"/>
      <c r="DG4619" s="4"/>
    </row>
    <row r="4620" spans="107:111" x14ac:dyDescent="0.25">
      <c r="DC4620" s="4"/>
      <c r="DD4620" s="4"/>
      <c r="DE4620" s="4"/>
      <c r="DF4620" s="4"/>
      <c r="DG4620" s="4"/>
    </row>
    <row r="4621" spans="107:111" x14ac:dyDescent="0.25">
      <c r="DC4621" s="4"/>
      <c r="DD4621" s="4"/>
      <c r="DE4621" s="4"/>
      <c r="DF4621" s="4"/>
      <c r="DG4621" s="4"/>
    </row>
    <row r="4622" spans="107:111" x14ac:dyDescent="0.25">
      <c r="DC4622" s="4"/>
      <c r="DD4622" s="4"/>
      <c r="DE4622" s="4"/>
      <c r="DF4622" s="4"/>
      <c r="DG4622" s="4"/>
    </row>
    <row r="4623" spans="107:111" x14ac:dyDescent="0.25">
      <c r="DC4623" s="4"/>
      <c r="DD4623" s="4"/>
      <c r="DE4623" s="4"/>
      <c r="DF4623" s="4"/>
      <c r="DG4623" s="4"/>
    </row>
    <row r="4624" spans="107:111" x14ac:dyDescent="0.25">
      <c r="DC4624" s="4"/>
      <c r="DD4624" s="4"/>
      <c r="DE4624" s="4"/>
      <c r="DF4624" s="4"/>
      <c r="DG4624" s="4"/>
    </row>
    <row r="4625" spans="107:111" x14ac:dyDescent="0.25">
      <c r="DC4625" s="4"/>
      <c r="DD4625" s="30"/>
      <c r="DE4625" s="30"/>
      <c r="DF4625" s="30"/>
      <c r="DG4625" s="30"/>
    </row>
    <row r="4626" spans="107:111" x14ac:dyDescent="0.25">
      <c r="DC4626" s="4"/>
      <c r="DD4626" s="4"/>
      <c r="DE4626" s="4"/>
      <c r="DF4626" s="4"/>
      <c r="DG4626" s="4"/>
    </row>
    <row r="4627" spans="107:111" x14ac:dyDescent="0.25">
      <c r="DC4627" s="4"/>
      <c r="DD4627" s="4"/>
      <c r="DE4627" s="4"/>
      <c r="DF4627" s="4"/>
      <c r="DG4627" s="4"/>
    </row>
    <row r="4628" spans="107:111" x14ac:dyDescent="0.25">
      <c r="DC4628" s="4"/>
      <c r="DD4628" s="4"/>
      <c r="DE4628" s="4"/>
      <c r="DF4628" s="4"/>
      <c r="DG4628" s="4"/>
    </row>
    <row r="4629" spans="107:111" x14ac:dyDescent="0.25">
      <c r="DC4629" s="4"/>
      <c r="DD4629" s="4"/>
      <c r="DE4629" s="4"/>
      <c r="DF4629" s="4"/>
      <c r="DG4629" s="4"/>
    </row>
    <row r="4630" spans="107:111" x14ac:dyDescent="0.25">
      <c r="DC4630" s="4"/>
      <c r="DD4630" s="4"/>
      <c r="DE4630" s="4"/>
      <c r="DF4630" s="4"/>
      <c r="DG4630" s="4"/>
    </row>
    <row r="4631" spans="107:111" x14ac:dyDescent="0.25">
      <c r="DC4631" s="4"/>
      <c r="DD4631" s="4"/>
      <c r="DE4631" s="4"/>
      <c r="DF4631" s="4"/>
      <c r="DG4631" s="4"/>
    </row>
    <row r="4632" spans="107:111" x14ac:dyDescent="0.25">
      <c r="DC4632" s="4"/>
      <c r="DD4632" s="4"/>
      <c r="DE4632" s="4"/>
      <c r="DF4632" s="4"/>
      <c r="DG4632" s="4"/>
    </row>
    <row r="4633" spans="107:111" x14ac:dyDescent="0.25">
      <c r="DC4633" s="4"/>
      <c r="DD4633" s="4"/>
      <c r="DE4633" s="4"/>
      <c r="DF4633" s="4"/>
      <c r="DG4633" s="4"/>
    </row>
    <row r="4634" spans="107:111" x14ac:dyDescent="0.25">
      <c r="DC4634" s="4"/>
      <c r="DD4634" s="4"/>
      <c r="DE4634" s="4"/>
      <c r="DF4634" s="4"/>
      <c r="DG4634" s="4"/>
    </row>
    <row r="4635" spans="107:111" x14ac:dyDescent="0.25">
      <c r="DC4635" s="4"/>
      <c r="DD4635" s="89"/>
      <c r="DE4635" s="89"/>
      <c r="DF4635" s="89"/>
      <c r="DG4635" s="89"/>
    </row>
    <row r="4636" spans="107:111" x14ac:dyDescent="0.25">
      <c r="DC4636" s="4"/>
      <c r="DD4636" s="4"/>
      <c r="DE4636" s="4"/>
      <c r="DF4636" s="4"/>
      <c r="DG4636" s="4"/>
    </row>
    <row r="4637" spans="107:111" x14ac:dyDescent="0.25">
      <c r="DC4637" s="4"/>
      <c r="DD4637" s="4"/>
      <c r="DE4637" s="4"/>
      <c r="DF4637" s="4"/>
      <c r="DG4637" s="4"/>
    </row>
    <row r="4638" spans="107:111" x14ac:dyDescent="0.25">
      <c r="DC4638" s="4"/>
      <c r="DD4638" s="4"/>
      <c r="DE4638" s="4"/>
      <c r="DF4638" s="4"/>
      <c r="DG4638" s="4"/>
    </row>
    <row r="4639" spans="107:111" x14ac:dyDescent="0.25">
      <c r="DC4639" s="4"/>
      <c r="DD4639" s="4"/>
      <c r="DE4639" s="4"/>
      <c r="DF4639" s="4"/>
      <c r="DG4639" s="4"/>
    </row>
    <row r="4640" spans="107:111" x14ac:dyDescent="0.25">
      <c r="DC4640" s="4"/>
      <c r="DD4640" s="4"/>
      <c r="DE4640" s="4"/>
      <c r="DF4640" s="4"/>
      <c r="DG4640" s="4"/>
    </row>
    <row r="4641" spans="107:111" x14ac:dyDescent="0.25">
      <c r="DC4641" s="4"/>
      <c r="DD4641" s="4"/>
      <c r="DE4641" s="4"/>
      <c r="DF4641" s="4"/>
      <c r="DG4641" s="4"/>
    </row>
    <row r="4642" spans="107:111" x14ac:dyDescent="0.25">
      <c r="DC4642" s="4"/>
      <c r="DD4642" s="4"/>
      <c r="DE4642" s="4"/>
      <c r="DF4642" s="4"/>
      <c r="DG4642" s="4"/>
    </row>
    <row r="4643" spans="107:111" x14ac:dyDescent="0.25">
      <c r="DC4643" s="4"/>
      <c r="DD4643" s="87"/>
      <c r="DE4643" s="87"/>
      <c r="DF4643" s="87"/>
      <c r="DG4643" s="87"/>
    </row>
    <row r="4644" spans="107:111" x14ac:dyDescent="0.25">
      <c r="DC4644" s="4"/>
      <c r="DD4644" s="4"/>
      <c r="DE4644" s="4"/>
      <c r="DF4644" s="4"/>
      <c r="DG4644" s="4"/>
    </row>
    <row r="4645" spans="107:111" x14ac:dyDescent="0.25">
      <c r="DC4645" s="4"/>
      <c r="DD4645" s="4"/>
      <c r="DE4645" s="4"/>
      <c r="DF4645" s="4"/>
      <c r="DG4645" s="4"/>
    </row>
    <row r="4646" spans="107:111" x14ac:dyDescent="0.25">
      <c r="DC4646" s="106"/>
      <c r="DD4646" s="106"/>
      <c r="DE4646" s="106"/>
      <c r="DF4646" s="107"/>
      <c r="DG4646" s="107"/>
    </row>
    <row r="4647" spans="107:111" x14ac:dyDescent="0.25">
      <c r="DC4647" s="4"/>
      <c r="DD4647" s="4"/>
      <c r="DE4647" s="4"/>
      <c r="DF4647" s="4"/>
      <c r="DG4647" s="4"/>
    </row>
    <row r="4648" spans="107:111" x14ac:dyDescent="0.25">
      <c r="DC4648" s="108"/>
      <c r="DD4648" s="109"/>
      <c r="DE4648" s="110"/>
      <c r="DF4648" s="111"/>
      <c r="DG4648" s="111"/>
    </row>
    <row r="4649" spans="107:111" x14ac:dyDescent="0.25">
      <c r="DC4649" s="4"/>
      <c r="DD4649" s="4"/>
      <c r="DE4649" s="4"/>
      <c r="DF4649" s="4"/>
      <c r="DG4649" s="4"/>
    </row>
    <row r="4650" spans="107:111" x14ac:dyDescent="0.25">
      <c r="DC4650" s="4"/>
      <c r="DD4650" s="4"/>
      <c r="DE4650" s="4"/>
      <c r="DF4650" s="4"/>
      <c r="DG4650" s="4"/>
    </row>
    <row r="4651" spans="107:111" x14ac:dyDescent="0.25">
      <c r="DC4651" s="4"/>
      <c r="DD4651" s="4"/>
      <c r="DE4651" s="4"/>
      <c r="DF4651" s="4"/>
      <c r="DG4651" s="4"/>
    </row>
    <row r="4652" spans="107:111" x14ac:dyDescent="0.25">
      <c r="DC4652" s="4"/>
      <c r="DD4652" s="4"/>
      <c r="DE4652" s="4"/>
      <c r="DF4652" s="4"/>
      <c r="DG4652" s="4"/>
    </row>
    <row r="4653" spans="107:111" x14ac:dyDescent="0.25">
      <c r="DC4653" s="4"/>
      <c r="DD4653" s="4"/>
      <c r="DE4653" s="4"/>
      <c r="DF4653" s="4"/>
      <c r="DG4653" s="4"/>
    </row>
    <row r="4654" spans="107:111" x14ac:dyDescent="0.25">
      <c r="DC4654" s="91"/>
      <c r="DD4654" s="26"/>
      <c r="DE4654" s="86"/>
      <c r="DF4654" s="86"/>
      <c r="DG4654" s="4"/>
    </row>
    <row r="4655" spans="107:111" x14ac:dyDescent="0.25">
      <c r="DC4655" s="4"/>
      <c r="DD4655" s="4"/>
      <c r="DE4655" s="4"/>
      <c r="DF4655" s="4"/>
      <c r="DG4655" s="4"/>
    </row>
    <row r="4656" spans="107:111" x14ac:dyDescent="0.25">
      <c r="DC4656" s="4"/>
      <c r="DD4656" s="30"/>
      <c r="DE4656" s="30"/>
      <c r="DF4656" s="30"/>
      <c r="DG4656" s="30"/>
    </row>
    <row r="4657" spans="107:111" x14ac:dyDescent="0.25">
      <c r="DC4657" s="4"/>
      <c r="DD4657" s="4"/>
      <c r="DE4657" s="4"/>
      <c r="DF4657" s="4"/>
      <c r="DG4657" s="4"/>
    </row>
    <row r="4658" spans="107:111" x14ac:dyDescent="0.25">
      <c r="DC4658" s="4"/>
      <c r="DD4658" s="4"/>
      <c r="DE4658" s="4"/>
      <c r="DF4658" s="4"/>
      <c r="DG4658" s="4"/>
    </row>
    <row r="4659" spans="107:111" x14ac:dyDescent="0.25">
      <c r="DC4659" s="4"/>
      <c r="DD4659" s="4"/>
      <c r="DE4659" s="4"/>
      <c r="DF4659" s="4"/>
      <c r="DG4659" s="4"/>
    </row>
    <row r="4660" spans="107:111" x14ac:dyDescent="0.25">
      <c r="DC4660" s="4"/>
      <c r="DD4660" s="4"/>
      <c r="DE4660" s="4"/>
      <c r="DF4660" s="4"/>
      <c r="DG4660" s="4"/>
    </row>
    <row r="4661" spans="107:111" x14ac:dyDescent="0.25">
      <c r="DC4661" s="4"/>
      <c r="DD4661" s="4"/>
      <c r="DE4661" s="4"/>
      <c r="DF4661" s="4"/>
      <c r="DG4661" s="4"/>
    </row>
    <row r="4662" spans="107:111" x14ac:dyDescent="0.25">
      <c r="DC4662" s="4"/>
      <c r="DD4662" s="4"/>
      <c r="DE4662" s="4"/>
      <c r="DF4662" s="4"/>
      <c r="DG4662" s="4"/>
    </row>
    <row r="4663" spans="107:111" x14ac:dyDescent="0.25">
      <c r="DC4663" s="4"/>
      <c r="DD4663" s="4"/>
      <c r="DE4663" s="4"/>
      <c r="DF4663" s="4"/>
      <c r="DG4663" s="4"/>
    </row>
    <row r="4664" spans="107:111" x14ac:dyDescent="0.25">
      <c r="DC4664" s="4"/>
      <c r="DD4664" s="4"/>
      <c r="DE4664" s="4"/>
      <c r="DF4664" s="4"/>
      <c r="DG4664" s="4"/>
    </row>
    <row r="4665" spans="107:111" x14ac:dyDescent="0.25">
      <c r="DC4665" s="4"/>
      <c r="DD4665" s="4"/>
      <c r="DE4665" s="4"/>
      <c r="DF4665" s="4"/>
      <c r="DG4665" s="4"/>
    </row>
    <row r="4666" spans="107:111" x14ac:dyDescent="0.25">
      <c r="DC4666" s="4"/>
      <c r="DD4666" s="4"/>
      <c r="DE4666" s="4"/>
      <c r="DF4666" s="4"/>
      <c r="DG4666" s="4"/>
    </row>
    <row r="4667" spans="107:111" x14ac:dyDescent="0.25">
      <c r="DC4667" s="4"/>
      <c r="DD4667" s="89"/>
      <c r="DE4667" s="89"/>
      <c r="DF4667" s="89"/>
      <c r="DG4667" s="89"/>
    </row>
    <row r="4668" spans="107:111" x14ac:dyDescent="0.25">
      <c r="DC4668" s="4"/>
      <c r="DD4668" s="4"/>
      <c r="DE4668" s="4"/>
      <c r="DF4668" s="4"/>
      <c r="DG4668" s="4"/>
    </row>
    <row r="4669" spans="107:111" x14ac:dyDescent="0.25">
      <c r="DC4669" s="4"/>
      <c r="DD4669" s="4"/>
      <c r="DE4669" s="4"/>
      <c r="DF4669" s="4"/>
      <c r="DG4669" s="4"/>
    </row>
    <row r="4670" spans="107:111" x14ac:dyDescent="0.25">
      <c r="DC4670" s="4"/>
      <c r="DD4670" s="4"/>
      <c r="DE4670" s="4"/>
      <c r="DF4670" s="4"/>
      <c r="DG4670" s="4"/>
    </row>
    <row r="4671" spans="107:111" x14ac:dyDescent="0.25">
      <c r="DC4671" s="4"/>
      <c r="DD4671" s="4"/>
      <c r="DE4671" s="4"/>
      <c r="DF4671" s="4"/>
      <c r="DG4671" s="4"/>
    </row>
    <row r="4672" spans="107:111" x14ac:dyDescent="0.25">
      <c r="DC4672" s="4"/>
      <c r="DD4672" s="4"/>
      <c r="DE4672" s="4"/>
      <c r="DF4672" s="4"/>
      <c r="DG4672" s="4"/>
    </row>
    <row r="4673" spans="107:111" x14ac:dyDescent="0.25">
      <c r="DC4673" s="4"/>
      <c r="DD4673" s="4"/>
      <c r="DE4673" s="4"/>
      <c r="DF4673" s="4"/>
      <c r="DG4673" s="4"/>
    </row>
    <row r="4674" spans="107:111" x14ac:dyDescent="0.25">
      <c r="DC4674" s="4"/>
      <c r="DD4674" s="4"/>
      <c r="DE4674" s="4"/>
      <c r="DF4674" s="4"/>
      <c r="DG4674" s="4"/>
    </row>
    <row r="4675" spans="107:111" x14ac:dyDescent="0.25">
      <c r="DC4675" s="4"/>
      <c r="DD4675" s="4"/>
      <c r="DE4675" s="4"/>
      <c r="DF4675" s="4"/>
      <c r="DG4675" s="4"/>
    </row>
    <row r="4676" spans="107:111" x14ac:dyDescent="0.25">
      <c r="DC4676" s="4"/>
      <c r="DD4676" s="87"/>
      <c r="DE4676" s="87"/>
      <c r="DF4676" s="87"/>
      <c r="DG4676" s="87"/>
    </row>
    <row r="4677" spans="107:111" x14ac:dyDescent="0.25">
      <c r="DC4677" s="4"/>
      <c r="DD4677" s="4"/>
      <c r="DE4677" s="4"/>
      <c r="DF4677" s="4"/>
      <c r="DG4677" s="4"/>
    </row>
    <row r="4678" spans="107:111" x14ac:dyDescent="0.25">
      <c r="DC4678" s="4"/>
      <c r="DD4678" s="4"/>
      <c r="DE4678" s="4"/>
      <c r="DF4678" s="4"/>
      <c r="DG4678" s="4"/>
    </row>
    <row r="4679" spans="107:111" x14ac:dyDescent="0.25">
      <c r="DC4679" s="106"/>
      <c r="DD4679" s="106"/>
      <c r="DE4679" s="106"/>
      <c r="DF4679" s="107"/>
      <c r="DG4679" s="107"/>
    </row>
    <row r="4680" spans="107:111" x14ac:dyDescent="0.25">
      <c r="DC4680" s="4"/>
      <c r="DD4680" s="4"/>
      <c r="DE4680" s="4"/>
      <c r="DF4680" s="4"/>
      <c r="DG4680" s="4"/>
    </row>
    <row r="4681" spans="107:111" x14ac:dyDescent="0.25">
      <c r="DC4681" s="108"/>
      <c r="DD4681" s="109"/>
      <c r="DE4681" s="110"/>
      <c r="DF4681" s="111"/>
      <c r="DG4681" s="111"/>
    </row>
    <row r="4682" spans="107:111" x14ac:dyDescent="0.25">
      <c r="DC4682" s="4"/>
      <c r="DD4682" s="4"/>
      <c r="DE4682" s="4"/>
      <c r="DF4682" s="4"/>
      <c r="DG4682" s="4"/>
    </row>
    <row r="4683" spans="107:111" x14ac:dyDescent="0.25">
      <c r="DC4683" s="4"/>
      <c r="DD4683" s="4"/>
      <c r="DE4683" s="4"/>
      <c r="DF4683" s="4"/>
      <c r="DG4683" s="4"/>
    </row>
    <row r="4684" spans="107:111" x14ac:dyDescent="0.25">
      <c r="DC4684" s="4"/>
      <c r="DD4684" s="4"/>
      <c r="DE4684" s="4"/>
      <c r="DF4684" s="4"/>
      <c r="DG4684" s="4"/>
    </row>
    <row r="4685" spans="107:111" x14ac:dyDescent="0.25">
      <c r="DC4685" s="4"/>
      <c r="DD4685" s="4"/>
      <c r="DE4685" s="4"/>
      <c r="DF4685" s="4"/>
      <c r="DG4685" s="4"/>
    </row>
    <row r="4686" spans="107:111" x14ac:dyDescent="0.25">
      <c r="DC4686" s="4"/>
      <c r="DD4686" s="4"/>
      <c r="DE4686" s="4"/>
      <c r="DF4686" s="4"/>
      <c r="DG4686" s="4"/>
    </row>
    <row r="4687" spans="107:111" x14ac:dyDescent="0.25">
      <c r="DC4687" s="4"/>
      <c r="DD4687" s="4"/>
      <c r="DE4687" s="4"/>
      <c r="DF4687" s="4"/>
      <c r="DG4687" s="4"/>
    </row>
    <row r="4688" spans="107:111" x14ac:dyDescent="0.25">
      <c r="DC4688" s="4"/>
      <c r="DD4688" s="30"/>
      <c r="DE4688" s="30"/>
      <c r="DF4688" s="30"/>
      <c r="DG4688" s="30"/>
    </row>
    <row r="4689" spans="107:111" x14ac:dyDescent="0.25">
      <c r="DC4689" s="4"/>
      <c r="DD4689" s="4"/>
      <c r="DE4689" s="4"/>
      <c r="DF4689" s="4"/>
      <c r="DG4689" s="4"/>
    </row>
    <row r="4690" spans="107:111" x14ac:dyDescent="0.25">
      <c r="DC4690" s="4"/>
      <c r="DD4690" s="4"/>
      <c r="DE4690" s="4"/>
      <c r="DF4690" s="4"/>
      <c r="DG4690" s="4"/>
    </row>
    <row r="4691" spans="107:111" x14ac:dyDescent="0.25">
      <c r="DC4691" s="4"/>
      <c r="DD4691" s="4"/>
      <c r="DE4691" s="4"/>
      <c r="DF4691" s="4"/>
      <c r="DG4691" s="4"/>
    </row>
    <row r="4692" spans="107:111" x14ac:dyDescent="0.25">
      <c r="DC4692" s="4"/>
      <c r="DD4692" s="4"/>
      <c r="DE4692" s="4"/>
      <c r="DF4692" s="4"/>
      <c r="DG4692" s="4"/>
    </row>
    <row r="4693" spans="107:111" x14ac:dyDescent="0.25">
      <c r="DC4693" s="4"/>
      <c r="DD4693" s="4"/>
      <c r="DE4693" s="4"/>
      <c r="DF4693" s="4"/>
      <c r="DG4693" s="4"/>
    </row>
    <row r="4694" spans="107:111" x14ac:dyDescent="0.25">
      <c r="DC4694" s="4"/>
      <c r="DD4694" s="4"/>
      <c r="DE4694" s="4"/>
      <c r="DF4694" s="4"/>
      <c r="DG4694" s="4"/>
    </row>
    <row r="4695" spans="107:111" x14ac:dyDescent="0.25">
      <c r="DC4695" s="4"/>
      <c r="DD4695" s="4"/>
      <c r="DE4695" s="4"/>
      <c r="DF4695" s="4"/>
      <c r="DG4695" s="4"/>
    </row>
    <row r="4696" spans="107:111" x14ac:dyDescent="0.25">
      <c r="DC4696" s="4"/>
      <c r="DD4696" s="4"/>
      <c r="DE4696" s="4"/>
      <c r="DF4696" s="4"/>
      <c r="DG4696" s="4"/>
    </row>
    <row r="4697" spans="107:111" x14ac:dyDescent="0.25">
      <c r="DC4697" s="4"/>
      <c r="DD4697" s="4"/>
      <c r="DE4697" s="4"/>
      <c r="DF4697" s="4"/>
      <c r="DG4697" s="4"/>
    </row>
    <row r="4698" spans="107:111" x14ac:dyDescent="0.25">
      <c r="DC4698" s="4"/>
      <c r="DD4698" s="89"/>
      <c r="DE4698" s="89"/>
      <c r="DF4698" s="89"/>
      <c r="DG4698" s="89"/>
    </row>
    <row r="4699" spans="107:111" x14ac:dyDescent="0.25">
      <c r="DC4699" s="4"/>
      <c r="DD4699" s="4"/>
      <c r="DE4699" s="4"/>
      <c r="DF4699" s="4"/>
      <c r="DG4699" s="4"/>
    </row>
    <row r="4700" spans="107:111" x14ac:dyDescent="0.25">
      <c r="DC4700" s="4"/>
      <c r="DD4700" s="4"/>
      <c r="DE4700" s="4"/>
      <c r="DF4700" s="4"/>
      <c r="DG4700" s="4"/>
    </row>
    <row r="4701" spans="107:111" x14ac:dyDescent="0.25">
      <c r="DC4701" s="4"/>
      <c r="DD4701" s="4"/>
      <c r="DE4701" s="4"/>
      <c r="DF4701" s="4"/>
      <c r="DG4701" s="4"/>
    </row>
    <row r="4702" spans="107:111" x14ac:dyDescent="0.25">
      <c r="DC4702" s="4"/>
      <c r="DD4702" s="4"/>
      <c r="DE4702" s="4"/>
      <c r="DF4702" s="4"/>
      <c r="DG4702" s="4"/>
    </row>
    <row r="4703" spans="107:111" x14ac:dyDescent="0.25">
      <c r="DC4703" s="4"/>
      <c r="DD4703" s="4"/>
      <c r="DE4703" s="4"/>
      <c r="DF4703" s="4"/>
      <c r="DG4703" s="4"/>
    </row>
    <row r="4704" spans="107:111" x14ac:dyDescent="0.25">
      <c r="DC4704" s="4"/>
      <c r="DD4704" s="4"/>
      <c r="DE4704" s="4"/>
      <c r="DF4704" s="4"/>
      <c r="DG4704" s="4"/>
    </row>
    <row r="4705" spans="107:111" x14ac:dyDescent="0.25">
      <c r="DC4705" s="4"/>
      <c r="DD4705" s="4"/>
      <c r="DE4705" s="4"/>
      <c r="DF4705" s="4"/>
      <c r="DG4705" s="4"/>
    </row>
    <row r="4706" spans="107:111" x14ac:dyDescent="0.25">
      <c r="DC4706" s="4"/>
      <c r="DD4706" s="87"/>
      <c r="DE4706" s="87"/>
      <c r="DF4706" s="87"/>
      <c r="DG4706" s="87"/>
    </row>
    <row r="4707" spans="107:111" x14ac:dyDescent="0.25">
      <c r="DC4707" s="4"/>
      <c r="DD4707" s="4"/>
      <c r="DE4707" s="4"/>
      <c r="DF4707" s="4"/>
      <c r="DG4707" s="4"/>
    </row>
    <row r="4708" spans="107:111" x14ac:dyDescent="0.25">
      <c r="DC4708" s="4"/>
      <c r="DD4708" s="4"/>
      <c r="DE4708" s="4"/>
      <c r="DF4708" s="4"/>
      <c r="DG4708" s="4"/>
    </row>
    <row r="4709" spans="107:111" x14ac:dyDescent="0.25">
      <c r="DC4709" s="106"/>
      <c r="DD4709" s="106"/>
      <c r="DE4709" s="106"/>
      <c r="DF4709" s="107"/>
      <c r="DG4709" s="107"/>
    </row>
    <row r="4710" spans="107:111" x14ac:dyDescent="0.25">
      <c r="DC4710" s="4"/>
      <c r="DD4710" s="4"/>
      <c r="DE4710" s="4"/>
      <c r="DF4710" s="4"/>
      <c r="DG4710" s="4"/>
    </row>
    <row r="4711" spans="107:111" x14ac:dyDescent="0.25">
      <c r="DC4711" s="108"/>
      <c r="DD4711" s="109"/>
      <c r="DE4711" s="110"/>
      <c r="DF4711" s="111"/>
      <c r="DG4711" s="111"/>
    </row>
    <row r="4712" spans="107:111" x14ac:dyDescent="0.25">
      <c r="DC4712" s="4"/>
      <c r="DD4712" s="4"/>
      <c r="DE4712" s="4"/>
      <c r="DF4712" s="4"/>
      <c r="DG4712" s="4"/>
    </row>
    <row r="4713" spans="107:111" x14ac:dyDescent="0.25">
      <c r="DC4713" s="91"/>
      <c r="DD4713" s="26"/>
      <c r="DE4713" s="86"/>
      <c r="DF4713" s="86"/>
      <c r="DG4713" s="4"/>
    </row>
    <row r="4714" spans="107:111" x14ac:dyDescent="0.25">
      <c r="DC4714" s="4"/>
      <c r="DD4714" s="4"/>
      <c r="DE4714" s="4"/>
      <c r="DF4714" s="4"/>
      <c r="DG4714" s="4"/>
    </row>
    <row r="4715" spans="107:111" x14ac:dyDescent="0.25">
      <c r="DC4715" s="4"/>
      <c r="DD4715" s="30"/>
      <c r="DE4715" s="30"/>
      <c r="DF4715" s="30"/>
      <c r="DG4715" s="30"/>
    </row>
    <row r="4716" spans="107:111" x14ac:dyDescent="0.25">
      <c r="DC4716" s="4"/>
      <c r="DD4716" s="4"/>
      <c r="DE4716" s="4"/>
      <c r="DF4716" s="4"/>
      <c r="DG4716" s="4"/>
    </row>
    <row r="4717" spans="107:111" x14ac:dyDescent="0.25">
      <c r="DC4717" s="4"/>
      <c r="DD4717" s="4"/>
      <c r="DE4717" s="4"/>
      <c r="DF4717" s="4"/>
      <c r="DG4717" s="4"/>
    </row>
    <row r="4718" spans="107:111" x14ac:dyDescent="0.25">
      <c r="DC4718" s="4"/>
      <c r="DD4718" s="4"/>
      <c r="DE4718" s="4"/>
      <c r="DF4718" s="4"/>
      <c r="DG4718" s="4"/>
    </row>
    <row r="4719" spans="107:111" x14ac:dyDescent="0.25">
      <c r="DC4719" s="4"/>
      <c r="DD4719" s="4"/>
      <c r="DE4719" s="4"/>
      <c r="DF4719" s="4"/>
      <c r="DG4719" s="4"/>
    </row>
    <row r="4720" spans="107:111" x14ac:dyDescent="0.25">
      <c r="DC4720" s="4"/>
      <c r="DD4720" s="4"/>
      <c r="DE4720" s="4"/>
      <c r="DF4720" s="4"/>
      <c r="DG4720" s="4"/>
    </row>
    <row r="4721" spans="107:111" x14ac:dyDescent="0.25">
      <c r="DC4721" s="4"/>
      <c r="DD4721" s="4"/>
      <c r="DE4721" s="4"/>
      <c r="DF4721" s="4"/>
      <c r="DG4721" s="4"/>
    </row>
    <row r="4722" spans="107:111" x14ac:dyDescent="0.25">
      <c r="DC4722" s="4"/>
      <c r="DD4722" s="89"/>
      <c r="DE4722" s="89"/>
      <c r="DF4722" s="89"/>
      <c r="DG4722" s="89"/>
    </row>
    <row r="4723" spans="107:111" x14ac:dyDescent="0.25">
      <c r="DC4723" s="4"/>
      <c r="DD4723" s="4"/>
      <c r="DE4723" s="4"/>
      <c r="DF4723" s="4"/>
      <c r="DG4723" s="4"/>
    </row>
    <row r="4724" spans="107:111" x14ac:dyDescent="0.25">
      <c r="DC4724" s="4"/>
      <c r="DD4724" s="4"/>
      <c r="DE4724" s="4"/>
      <c r="DF4724" s="4"/>
      <c r="DG4724" s="4"/>
    </row>
    <row r="4725" spans="107:111" x14ac:dyDescent="0.25">
      <c r="DC4725" s="4"/>
      <c r="DD4725" s="4"/>
      <c r="DE4725" s="4"/>
      <c r="DF4725" s="4"/>
      <c r="DG4725" s="4"/>
    </row>
    <row r="4726" spans="107:111" x14ac:dyDescent="0.25">
      <c r="DC4726" s="4"/>
      <c r="DD4726" s="4"/>
      <c r="DE4726" s="4"/>
      <c r="DF4726" s="4"/>
      <c r="DG4726" s="4"/>
    </row>
    <row r="4727" spans="107:111" x14ac:dyDescent="0.25">
      <c r="DC4727" s="4"/>
      <c r="DD4727" s="4"/>
      <c r="DE4727" s="4"/>
      <c r="DF4727" s="4"/>
      <c r="DG4727" s="4"/>
    </row>
    <row r="4728" spans="107:111" x14ac:dyDescent="0.25">
      <c r="DC4728" s="4"/>
      <c r="DD4728" s="4"/>
      <c r="DE4728" s="4"/>
      <c r="DF4728" s="4"/>
      <c r="DG4728" s="4"/>
    </row>
    <row r="4729" spans="107:111" x14ac:dyDescent="0.25">
      <c r="DC4729" s="4"/>
      <c r="DD4729" s="4"/>
      <c r="DE4729" s="4"/>
      <c r="DF4729" s="4"/>
      <c r="DG4729" s="4"/>
    </row>
    <row r="4730" spans="107:111" x14ac:dyDescent="0.25">
      <c r="DC4730" s="4"/>
      <c r="DD4730" s="87"/>
      <c r="DE4730" s="87"/>
      <c r="DF4730" s="87"/>
      <c r="DG4730" s="87"/>
    </row>
    <row r="4731" spans="107:111" x14ac:dyDescent="0.25">
      <c r="DC4731" s="4"/>
      <c r="DD4731" s="4"/>
      <c r="DE4731" s="4"/>
      <c r="DF4731" s="4"/>
      <c r="DG4731" s="4"/>
    </row>
    <row r="4732" spans="107:111" x14ac:dyDescent="0.25">
      <c r="DC4732" s="4"/>
      <c r="DD4732" s="4"/>
      <c r="DE4732" s="4"/>
      <c r="DF4732" s="4"/>
      <c r="DG4732" s="4"/>
    </row>
    <row r="4733" spans="107:111" x14ac:dyDescent="0.25">
      <c r="DC4733" s="106"/>
      <c r="DD4733" s="106"/>
      <c r="DE4733" s="106"/>
      <c r="DF4733" s="107"/>
      <c r="DG4733" s="107"/>
    </row>
    <row r="4734" spans="107:111" x14ac:dyDescent="0.25">
      <c r="DC4734" s="4"/>
      <c r="DD4734" s="4"/>
      <c r="DE4734" s="4"/>
      <c r="DF4734" s="4"/>
      <c r="DG4734" s="4"/>
    </row>
    <row r="4735" spans="107:111" x14ac:dyDescent="0.25">
      <c r="DC4735" s="108"/>
      <c r="DD4735" s="109"/>
      <c r="DE4735" s="110"/>
      <c r="DF4735" s="111"/>
      <c r="DG4735" s="111"/>
    </row>
    <row r="4736" spans="107:111" x14ac:dyDescent="0.25">
      <c r="DC4736" s="4"/>
      <c r="DD4736" s="4"/>
      <c r="DE4736" s="4"/>
      <c r="DF4736" s="4"/>
      <c r="DG4736" s="4"/>
    </row>
    <row r="4737" spans="107:111" x14ac:dyDescent="0.25">
      <c r="DC4737" s="4"/>
      <c r="DD4737" s="4"/>
      <c r="DE4737" s="4"/>
      <c r="DF4737" s="4"/>
      <c r="DG4737" s="4"/>
    </row>
    <row r="4738" spans="107:111" x14ac:dyDescent="0.25">
      <c r="DC4738" s="4"/>
      <c r="DD4738" s="30"/>
      <c r="DE4738" s="30"/>
      <c r="DF4738" s="30"/>
      <c r="DG4738" s="30"/>
    </row>
    <row r="4739" spans="107:111" x14ac:dyDescent="0.25">
      <c r="DC4739" s="4"/>
      <c r="DD4739" s="4"/>
      <c r="DE4739" s="4"/>
      <c r="DF4739" s="4"/>
      <c r="DG4739" s="4"/>
    </row>
    <row r="4740" spans="107:111" x14ac:dyDescent="0.25">
      <c r="DC4740" s="4"/>
      <c r="DD4740" s="4"/>
      <c r="DE4740" s="4"/>
      <c r="DF4740" s="4"/>
      <c r="DG4740" s="4"/>
    </row>
    <row r="4741" spans="107:111" x14ac:dyDescent="0.25">
      <c r="DC4741" s="4"/>
      <c r="DD4741" s="4"/>
      <c r="DE4741" s="4"/>
      <c r="DF4741" s="4"/>
      <c r="DG4741" s="4"/>
    </row>
    <row r="4742" spans="107:111" x14ac:dyDescent="0.25">
      <c r="DC4742" s="4"/>
      <c r="DD4742" s="4"/>
      <c r="DE4742" s="4"/>
      <c r="DF4742" s="4"/>
      <c r="DG4742" s="4"/>
    </row>
    <row r="4743" spans="107:111" x14ac:dyDescent="0.25">
      <c r="DC4743" s="4"/>
      <c r="DD4743" s="4"/>
      <c r="DE4743" s="4"/>
      <c r="DF4743" s="4"/>
      <c r="DG4743" s="4"/>
    </row>
    <row r="4744" spans="107:111" x14ac:dyDescent="0.25">
      <c r="DC4744" s="4"/>
      <c r="DD4744" s="89"/>
      <c r="DE4744" s="89"/>
      <c r="DF4744" s="89"/>
      <c r="DG4744" s="89"/>
    </row>
    <row r="4745" spans="107:111" x14ac:dyDescent="0.25">
      <c r="DC4745" s="4"/>
      <c r="DD4745" s="4"/>
      <c r="DE4745" s="4"/>
      <c r="DF4745" s="4"/>
      <c r="DG4745" s="4"/>
    </row>
    <row r="4746" spans="107:111" x14ac:dyDescent="0.25">
      <c r="DC4746" s="4"/>
      <c r="DD4746" s="4"/>
      <c r="DE4746" s="4"/>
      <c r="DF4746" s="4"/>
      <c r="DG4746" s="4"/>
    </row>
    <row r="4747" spans="107:111" x14ac:dyDescent="0.25">
      <c r="DC4747" s="4"/>
      <c r="DD4747" s="4"/>
      <c r="DE4747" s="4"/>
      <c r="DF4747" s="4"/>
      <c r="DG4747" s="4"/>
    </row>
    <row r="4748" spans="107:111" x14ac:dyDescent="0.25">
      <c r="DC4748" s="4"/>
      <c r="DD4748" s="4"/>
      <c r="DE4748" s="4"/>
      <c r="DF4748" s="4"/>
      <c r="DG4748" s="4"/>
    </row>
    <row r="4749" spans="107:111" x14ac:dyDescent="0.25">
      <c r="DC4749" s="4"/>
      <c r="DD4749" s="4"/>
      <c r="DE4749" s="4"/>
      <c r="DF4749" s="4"/>
      <c r="DG4749" s="4"/>
    </row>
    <row r="4750" spans="107:111" x14ac:dyDescent="0.25">
      <c r="DC4750" s="4"/>
      <c r="DD4750" s="4"/>
      <c r="DE4750" s="4"/>
      <c r="DF4750" s="4"/>
      <c r="DG4750" s="4"/>
    </row>
    <row r="4751" spans="107:111" x14ac:dyDescent="0.25">
      <c r="DC4751" s="4"/>
      <c r="DD4751" s="4"/>
      <c r="DE4751" s="4"/>
      <c r="DF4751" s="4"/>
      <c r="DG4751" s="4"/>
    </row>
    <row r="4752" spans="107:111" x14ac:dyDescent="0.25">
      <c r="DC4752" s="4"/>
      <c r="DD4752" s="87"/>
      <c r="DE4752" s="87"/>
      <c r="DF4752" s="87"/>
      <c r="DG4752" s="87"/>
    </row>
    <row r="4753" spans="107:111" x14ac:dyDescent="0.25">
      <c r="DC4753" s="4"/>
      <c r="DD4753" s="4"/>
      <c r="DE4753" s="4"/>
      <c r="DF4753" s="4"/>
      <c r="DG4753" s="4"/>
    </row>
    <row r="4754" spans="107:111" x14ac:dyDescent="0.25">
      <c r="DC4754" s="4"/>
      <c r="DD4754" s="4"/>
      <c r="DE4754" s="4"/>
      <c r="DF4754" s="4"/>
      <c r="DG4754" s="4"/>
    </row>
    <row r="4755" spans="107:111" x14ac:dyDescent="0.25">
      <c r="DC4755" s="106"/>
      <c r="DD4755" s="106"/>
      <c r="DE4755" s="106"/>
      <c r="DF4755" s="107"/>
      <c r="DG4755" s="107"/>
    </row>
    <row r="4756" spans="107:111" x14ac:dyDescent="0.25">
      <c r="DC4756" s="4"/>
      <c r="DD4756" s="4"/>
      <c r="DE4756" s="4"/>
      <c r="DF4756" s="4"/>
      <c r="DG4756" s="4"/>
    </row>
    <row r="4757" spans="107:111" x14ac:dyDescent="0.25">
      <c r="DC4757" s="108"/>
      <c r="DD4757" s="109"/>
      <c r="DE4757" s="110"/>
      <c r="DF4757" s="111"/>
      <c r="DG4757" s="111"/>
    </row>
    <row r="4758" spans="107:111" x14ac:dyDescent="0.25">
      <c r="DC4758" s="91"/>
      <c r="DD4758" s="26"/>
      <c r="DE4758" s="86"/>
      <c r="DF4758" s="86"/>
      <c r="DG4758" s="4"/>
    </row>
    <row r="4759" spans="107:111" x14ac:dyDescent="0.25">
      <c r="DC4759" s="4"/>
      <c r="DD4759" s="4"/>
      <c r="DE4759" s="4"/>
      <c r="DF4759" s="4"/>
      <c r="DG4759" s="4"/>
    </row>
    <row r="4760" spans="107:111" x14ac:dyDescent="0.25">
      <c r="DC4760" s="4"/>
      <c r="DD4760" s="30"/>
      <c r="DE4760" s="30"/>
      <c r="DF4760" s="30"/>
      <c r="DG4760" s="30"/>
    </row>
    <row r="4761" spans="107:111" x14ac:dyDescent="0.25">
      <c r="DC4761" s="4"/>
      <c r="DD4761" s="4"/>
      <c r="DE4761" s="4"/>
      <c r="DF4761" s="4"/>
      <c r="DG4761" s="4"/>
    </row>
    <row r="4762" spans="107:111" x14ac:dyDescent="0.25">
      <c r="DC4762" s="4"/>
      <c r="DD4762" s="4"/>
      <c r="DE4762" s="4"/>
      <c r="DF4762" s="4"/>
      <c r="DG4762" s="4"/>
    </row>
    <row r="4763" spans="107:111" x14ac:dyDescent="0.25">
      <c r="DC4763" s="4"/>
      <c r="DD4763" s="4"/>
      <c r="DE4763" s="4"/>
      <c r="DF4763" s="4"/>
      <c r="DG4763" s="4"/>
    </row>
    <row r="4764" spans="107:111" x14ac:dyDescent="0.25">
      <c r="DC4764" s="4"/>
      <c r="DD4764" s="4"/>
      <c r="DE4764" s="4"/>
      <c r="DF4764" s="4"/>
      <c r="DG4764" s="4"/>
    </row>
    <row r="4765" spans="107:111" x14ac:dyDescent="0.25">
      <c r="DC4765" s="4"/>
      <c r="DD4765" s="4"/>
      <c r="DE4765" s="4"/>
      <c r="DF4765" s="4"/>
      <c r="DG4765" s="4"/>
    </row>
    <row r="4766" spans="107:111" x14ac:dyDescent="0.25">
      <c r="DC4766" s="4"/>
      <c r="DD4766" s="89"/>
      <c r="DE4766" s="89"/>
      <c r="DF4766" s="89"/>
      <c r="DG4766" s="89"/>
    </row>
    <row r="4767" spans="107:111" x14ac:dyDescent="0.25">
      <c r="DC4767" s="4"/>
      <c r="DD4767" s="4"/>
      <c r="DE4767" s="4"/>
      <c r="DF4767" s="4"/>
      <c r="DG4767" s="4"/>
    </row>
    <row r="4768" spans="107:111" x14ac:dyDescent="0.25">
      <c r="DC4768" s="4"/>
      <c r="DD4768" s="4"/>
      <c r="DE4768" s="4"/>
      <c r="DF4768" s="4"/>
      <c r="DG4768" s="4"/>
    </row>
    <row r="4769" spans="107:111" x14ac:dyDescent="0.25">
      <c r="DC4769" s="4"/>
      <c r="DD4769" s="4"/>
      <c r="DE4769" s="4"/>
      <c r="DF4769" s="4"/>
      <c r="DG4769" s="4"/>
    </row>
    <row r="4770" spans="107:111" x14ac:dyDescent="0.25">
      <c r="DC4770" s="4"/>
      <c r="DD4770" s="4"/>
      <c r="DE4770" s="4"/>
      <c r="DF4770" s="4"/>
      <c r="DG4770" s="4"/>
    </row>
    <row r="4771" spans="107:111" x14ac:dyDescent="0.25">
      <c r="DC4771" s="4"/>
      <c r="DD4771" s="4"/>
      <c r="DE4771" s="4"/>
      <c r="DF4771" s="4"/>
      <c r="DG4771" s="4"/>
    </row>
    <row r="4772" spans="107:111" x14ac:dyDescent="0.25">
      <c r="DC4772" s="4"/>
      <c r="DD4772" s="4"/>
      <c r="DE4772" s="4"/>
      <c r="DF4772" s="4"/>
      <c r="DG4772" s="4"/>
    </row>
    <row r="4773" spans="107:111" x14ac:dyDescent="0.25">
      <c r="DC4773" s="4"/>
      <c r="DD4773" s="4"/>
      <c r="DE4773" s="4"/>
      <c r="DF4773" s="4"/>
      <c r="DG4773" s="4"/>
    </row>
    <row r="4774" spans="107:111" x14ac:dyDescent="0.25">
      <c r="DC4774" s="4"/>
      <c r="DD4774" s="87"/>
      <c r="DE4774" s="87"/>
      <c r="DF4774" s="87"/>
      <c r="DG4774" s="87"/>
    </row>
    <row r="4775" spans="107:111" x14ac:dyDescent="0.25">
      <c r="DC4775" s="4"/>
      <c r="DD4775" s="4"/>
      <c r="DE4775" s="4"/>
      <c r="DF4775" s="4"/>
      <c r="DG4775" s="4"/>
    </row>
    <row r="4776" spans="107:111" x14ac:dyDescent="0.25">
      <c r="DC4776" s="4"/>
      <c r="DD4776" s="4"/>
      <c r="DE4776" s="4"/>
      <c r="DF4776" s="4"/>
      <c r="DG4776" s="4"/>
    </row>
    <row r="4777" spans="107:111" x14ac:dyDescent="0.25">
      <c r="DC4777" s="106"/>
      <c r="DD4777" s="106"/>
      <c r="DE4777" s="106"/>
      <c r="DF4777" s="107"/>
      <c r="DG4777" s="107"/>
    </row>
    <row r="4778" spans="107:111" x14ac:dyDescent="0.25">
      <c r="DC4778" s="4"/>
      <c r="DD4778" s="4"/>
      <c r="DE4778" s="4"/>
      <c r="DF4778" s="4"/>
      <c r="DG4778" s="4"/>
    </row>
    <row r="4779" spans="107:111" x14ac:dyDescent="0.25">
      <c r="DC4779" s="108"/>
      <c r="DD4779" s="109"/>
      <c r="DE4779" s="110"/>
      <c r="DF4779" s="111"/>
      <c r="DG4779" s="111"/>
    </row>
    <row r="4780" spans="107:111" x14ac:dyDescent="0.25">
      <c r="DC4780" s="4"/>
      <c r="DD4780" s="4"/>
      <c r="DE4780" s="4"/>
      <c r="DF4780" s="4"/>
      <c r="DG4780" s="4"/>
    </row>
    <row r="4781" spans="107:111" x14ac:dyDescent="0.25">
      <c r="DC4781" s="4"/>
      <c r="DD4781" s="30"/>
      <c r="DE4781" s="30"/>
      <c r="DF4781" s="30"/>
      <c r="DG4781" s="30"/>
    </row>
    <row r="4782" spans="107:111" x14ac:dyDescent="0.25">
      <c r="DC4782" s="4"/>
      <c r="DD4782" s="4"/>
      <c r="DE4782" s="4"/>
      <c r="DF4782" s="4"/>
      <c r="DG4782" s="4"/>
    </row>
    <row r="4783" spans="107:111" x14ac:dyDescent="0.25">
      <c r="DC4783" s="4"/>
      <c r="DD4783" s="4"/>
      <c r="DE4783" s="4"/>
      <c r="DF4783" s="4"/>
      <c r="DG4783" s="4"/>
    </row>
    <row r="4784" spans="107:111" x14ac:dyDescent="0.25">
      <c r="DC4784" s="4"/>
      <c r="DD4784" s="4"/>
      <c r="DE4784" s="4"/>
      <c r="DF4784" s="4"/>
      <c r="DG4784" s="4"/>
    </row>
    <row r="4785" spans="107:111" x14ac:dyDescent="0.25">
      <c r="DC4785" s="4"/>
      <c r="DD4785" s="4"/>
      <c r="DE4785" s="4"/>
      <c r="DF4785" s="4"/>
      <c r="DG4785" s="4"/>
    </row>
    <row r="4786" spans="107:111" x14ac:dyDescent="0.25">
      <c r="DC4786" s="4"/>
      <c r="DD4786" s="89"/>
      <c r="DE4786" s="89"/>
      <c r="DF4786" s="89"/>
      <c r="DG4786" s="89"/>
    </row>
    <row r="4787" spans="107:111" x14ac:dyDescent="0.25">
      <c r="DC4787" s="4"/>
      <c r="DD4787" s="4"/>
      <c r="DE4787" s="4"/>
      <c r="DF4787" s="4"/>
      <c r="DG4787" s="4"/>
    </row>
    <row r="4788" spans="107:111" x14ac:dyDescent="0.25">
      <c r="DC4788" s="4"/>
      <c r="DD4788" s="4"/>
      <c r="DE4788" s="4"/>
      <c r="DF4788" s="4"/>
      <c r="DG4788" s="4"/>
    </row>
    <row r="4789" spans="107:111" x14ac:dyDescent="0.25">
      <c r="DC4789" s="4"/>
      <c r="DD4789" s="4"/>
      <c r="DE4789" s="4"/>
      <c r="DF4789" s="4"/>
      <c r="DG4789" s="4"/>
    </row>
    <row r="4790" spans="107:111" x14ac:dyDescent="0.25">
      <c r="DC4790" s="4"/>
      <c r="DD4790" s="4"/>
      <c r="DE4790" s="4"/>
      <c r="DF4790" s="4"/>
      <c r="DG4790" s="4"/>
    </row>
    <row r="4791" spans="107:111" x14ac:dyDescent="0.25">
      <c r="DC4791" s="4"/>
      <c r="DD4791" s="4"/>
      <c r="DE4791" s="4"/>
      <c r="DF4791" s="4"/>
      <c r="DG4791" s="4"/>
    </row>
    <row r="4792" spans="107:111" x14ac:dyDescent="0.25">
      <c r="DC4792" s="4"/>
      <c r="DD4792" s="4"/>
      <c r="DE4792" s="4"/>
      <c r="DF4792" s="4"/>
      <c r="DG4792" s="4"/>
    </row>
    <row r="4793" spans="107:111" x14ac:dyDescent="0.25">
      <c r="DC4793" s="4"/>
      <c r="DD4793" s="4"/>
      <c r="DE4793" s="4"/>
      <c r="DF4793" s="4"/>
      <c r="DG4793" s="4"/>
    </row>
    <row r="4794" spans="107:111" x14ac:dyDescent="0.25">
      <c r="DC4794" s="4"/>
      <c r="DD4794" s="87"/>
      <c r="DE4794" s="87"/>
      <c r="DF4794" s="87"/>
      <c r="DG4794" s="87"/>
    </row>
    <row r="4795" spans="107:111" x14ac:dyDescent="0.25">
      <c r="DC4795" s="4"/>
      <c r="DD4795" s="4"/>
      <c r="DE4795" s="4"/>
      <c r="DF4795" s="4"/>
      <c r="DG4795" s="4"/>
    </row>
    <row r="4796" spans="107:111" x14ac:dyDescent="0.25">
      <c r="DC4796" s="4"/>
      <c r="DD4796" s="4"/>
      <c r="DE4796" s="4"/>
      <c r="DF4796" s="4"/>
      <c r="DG4796" s="4"/>
    </row>
    <row r="4797" spans="107:111" x14ac:dyDescent="0.25">
      <c r="DC4797" s="106"/>
      <c r="DD4797" s="106"/>
      <c r="DE4797" s="106"/>
      <c r="DF4797" s="107"/>
      <c r="DG4797" s="107"/>
    </row>
    <row r="4798" spans="107:111" x14ac:dyDescent="0.25">
      <c r="DC4798" s="4"/>
      <c r="DD4798" s="4"/>
      <c r="DE4798" s="4"/>
      <c r="DF4798" s="4"/>
      <c r="DG4798" s="4"/>
    </row>
    <row r="4799" spans="107:111" x14ac:dyDescent="0.25">
      <c r="DC4799" s="108"/>
      <c r="DD4799" s="109"/>
      <c r="DE4799" s="110"/>
      <c r="DF4799" s="111"/>
      <c r="DG4799" s="111"/>
    </row>
    <row r="4800" spans="107:111" x14ac:dyDescent="0.25">
      <c r="DC4800" s="91"/>
      <c r="DD4800" s="26"/>
      <c r="DE4800" s="86"/>
      <c r="DF4800" s="86"/>
      <c r="DG4800" s="4"/>
    </row>
    <row r="4801" spans="107:111" x14ac:dyDescent="0.25">
      <c r="DC4801" s="4"/>
      <c r="DD4801" s="4"/>
      <c r="DE4801" s="4"/>
      <c r="DF4801" s="4"/>
      <c r="DG4801" s="4"/>
    </row>
    <row r="4802" spans="107:111" x14ac:dyDescent="0.25">
      <c r="DC4802" s="4"/>
      <c r="DD4802" s="30"/>
      <c r="DE4802" s="30"/>
      <c r="DF4802" s="30"/>
      <c r="DG4802" s="30"/>
    </row>
    <row r="4803" spans="107:111" x14ac:dyDescent="0.25">
      <c r="DC4803" s="4"/>
      <c r="DD4803" s="4"/>
      <c r="DE4803" s="4"/>
      <c r="DF4803" s="4"/>
      <c r="DG4803" s="4"/>
    </row>
    <row r="4804" spans="107:111" x14ac:dyDescent="0.25">
      <c r="DC4804" s="4"/>
      <c r="DD4804" s="4"/>
      <c r="DE4804" s="4"/>
      <c r="DF4804" s="4"/>
      <c r="DG4804" s="4"/>
    </row>
    <row r="4805" spans="107:111" x14ac:dyDescent="0.25">
      <c r="DC4805" s="4"/>
      <c r="DD4805" s="4"/>
      <c r="DE4805" s="4"/>
      <c r="DF4805" s="4"/>
      <c r="DG4805" s="4"/>
    </row>
    <row r="4806" spans="107:111" x14ac:dyDescent="0.25">
      <c r="DC4806" s="4"/>
      <c r="DD4806" s="4"/>
      <c r="DE4806" s="4"/>
      <c r="DF4806" s="4"/>
      <c r="DG4806" s="4"/>
    </row>
    <row r="4807" spans="107:111" x14ac:dyDescent="0.25">
      <c r="DC4807" s="4"/>
      <c r="DD4807" s="4"/>
      <c r="DE4807" s="4"/>
      <c r="DF4807" s="4"/>
      <c r="DG4807" s="4"/>
    </row>
    <row r="4808" spans="107:111" x14ac:dyDescent="0.25">
      <c r="DC4808" s="4"/>
      <c r="DD4808" s="89"/>
      <c r="DE4808" s="89"/>
      <c r="DF4808" s="89"/>
      <c r="DG4808" s="89"/>
    </row>
    <row r="4809" spans="107:111" x14ac:dyDescent="0.25">
      <c r="DC4809" s="4"/>
      <c r="DD4809" s="4"/>
      <c r="DE4809" s="4"/>
      <c r="DF4809" s="4"/>
      <c r="DG4809" s="4"/>
    </row>
    <row r="4810" spans="107:111" x14ac:dyDescent="0.25">
      <c r="DC4810" s="4"/>
      <c r="DD4810" s="4"/>
      <c r="DE4810" s="4"/>
      <c r="DF4810" s="4"/>
      <c r="DG4810" s="4"/>
    </row>
    <row r="4811" spans="107:111" x14ac:dyDescent="0.25">
      <c r="DC4811" s="4"/>
      <c r="DD4811" s="4"/>
      <c r="DE4811" s="4"/>
      <c r="DF4811" s="4"/>
      <c r="DG4811" s="4"/>
    </row>
    <row r="4812" spans="107:111" x14ac:dyDescent="0.25">
      <c r="DC4812" s="4"/>
      <c r="DD4812" s="4"/>
      <c r="DE4812" s="4"/>
      <c r="DF4812" s="4"/>
      <c r="DG4812" s="4"/>
    </row>
    <row r="4813" spans="107:111" x14ac:dyDescent="0.25">
      <c r="DC4813" s="4"/>
      <c r="DD4813" s="4"/>
      <c r="DE4813" s="4"/>
      <c r="DF4813" s="4"/>
      <c r="DG4813" s="4"/>
    </row>
    <row r="4814" spans="107:111" x14ac:dyDescent="0.25">
      <c r="DC4814" s="4"/>
      <c r="DD4814" s="4"/>
      <c r="DE4814" s="4"/>
      <c r="DF4814" s="4"/>
      <c r="DG4814" s="4"/>
    </row>
    <row r="4815" spans="107:111" x14ac:dyDescent="0.25">
      <c r="DC4815" s="4"/>
      <c r="DD4815" s="4"/>
      <c r="DE4815" s="4"/>
      <c r="DF4815" s="4"/>
      <c r="DG4815" s="4"/>
    </row>
    <row r="4816" spans="107:111" x14ac:dyDescent="0.25">
      <c r="DC4816" s="4"/>
      <c r="DD4816" s="87"/>
      <c r="DE4816" s="87"/>
      <c r="DF4816" s="87"/>
      <c r="DG4816" s="87"/>
    </row>
    <row r="4817" spans="107:111" x14ac:dyDescent="0.25">
      <c r="DC4817" s="4"/>
      <c r="DD4817" s="4"/>
      <c r="DE4817" s="4"/>
      <c r="DF4817" s="4"/>
      <c r="DG4817" s="4"/>
    </row>
    <row r="4818" spans="107:111" x14ac:dyDescent="0.25">
      <c r="DC4818" s="4"/>
      <c r="DD4818" s="4"/>
      <c r="DE4818" s="4"/>
      <c r="DF4818" s="4"/>
      <c r="DG4818" s="4"/>
    </row>
    <row r="4819" spans="107:111" x14ac:dyDescent="0.25">
      <c r="DC4819" s="106"/>
      <c r="DD4819" s="106"/>
      <c r="DE4819" s="106"/>
      <c r="DF4819" s="107"/>
      <c r="DG4819" s="107"/>
    </row>
    <row r="4820" spans="107:111" x14ac:dyDescent="0.25">
      <c r="DC4820" s="4"/>
      <c r="DD4820" s="4"/>
      <c r="DE4820" s="4"/>
      <c r="DF4820" s="4"/>
      <c r="DG4820" s="4"/>
    </row>
    <row r="4821" spans="107:111" x14ac:dyDescent="0.25">
      <c r="DC4821" s="108"/>
      <c r="DD4821" s="109"/>
      <c r="DE4821" s="110"/>
      <c r="DF4821" s="111"/>
      <c r="DG4821" s="111"/>
    </row>
    <row r="4822" spans="107:111" x14ac:dyDescent="0.25">
      <c r="DC4822" s="4"/>
      <c r="DD4822" s="4"/>
      <c r="DE4822" s="4"/>
      <c r="DF4822" s="4"/>
      <c r="DG4822" s="4"/>
    </row>
    <row r="4823" spans="107:111" x14ac:dyDescent="0.25">
      <c r="DC4823" s="4"/>
      <c r="DD4823" s="30"/>
      <c r="DE4823" s="30"/>
      <c r="DF4823" s="30"/>
      <c r="DG4823" s="30"/>
    </row>
    <row r="4824" spans="107:111" x14ac:dyDescent="0.25">
      <c r="DC4824" s="4"/>
      <c r="DD4824" s="4"/>
      <c r="DE4824" s="4"/>
      <c r="DF4824" s="4"/>
      <c r="DG4824" s="4"/>
    </row>
    <row r="4825" spans="107:111" x14ac:dyDescent="0.25">
      <c r="DC4825" s="4"/>
      <c r="DD4825" s="4"/>
      <c r="DE4825" s="4"/>
      <c r="DF4825" s="4"/>
      <c r="DG4825" s="4"/>
    </row>
    <row r="4826" spans="107:111" x14ac:dyDescent="0.25">
      <c r="DC4826" s="4"/>
      <c r="DD4826" s="4"/>
      <c r="DE4826" s="4"/>
      <c r="DF4826" s="4"/>
      <c r="DG4826" s="4"/>
    </row>
    <row r="4827" spans="107:111" x14ac:dyDescent="0.25">
      <c r="DC4827" s="4"/>
      <c r="DD4827" s="4"/>
      <c r="DE4827" s="4"/>
      <c r="DF4827" s="4"/>
      <c r="DG4827" s="4"/>
    </row>
    <row r="4828" spans="107:111" x14ac:dyDescent="0.25">
      <c r="DC4828" s="4"/>
      <c r="DD4828" s="89"/>
      <c r="DE4828" s="89"/>
      <c r="DF4828" s="89"/>
      <c r="DG4828" s="89"/>
    </row>
    <row r="4829" spans="107:111" x14ac:dyDescent="0.25">
      <c r="DC4829" s="4"/>
      <c r="DD4829" s="4"/>
      <c r="DE4829" s="4"/>
      <c r="DF4829" s="4"/>
      <c r="DG4829" s="4"/>
    </row>
    <row r="4830" spans="107:111" x14ac:dyDescent="0.25">
      <c r="DC4830" s="4"/>
      <c r="DD4830" s="4"/>
      <c r="DE4830" s="4"/>
      <c r="DF4830" s="4"/>
      <c r="DG4830" s="4"/>
    </row>
    <row r="4831" spans="107:111" x14ac:dyDescent="0.25">
      <c r="DC4831" s="4"/>
      <c r="DD4831" s="4"/>
      <c r="DE4831" s="4"/>
      <c r="DF4831" s="4"/>
      <c r="DG4831" s="4"/>
    </row>
    <row r="4832" spans="107:111" x14ac:dyDescent="0.25">
      <c r="DC4832" s="4"/>
      <c r="DD4832" s="4"/>
      <c r="DE4832" s="4"/>
      <c r="DF4832" s="4"/>
      <c r="DG4832" s="4"/>
    </row>
    <row r="4833" spans="107:111" x14ac:dyDescent="0.25">
      <c r="DC4833" s="4"/>
      <c r="DD4833" s="4"/>
      <c r="DE4833" s="4"/>
      <c r="DF4833" s="4"/>
      <c r="DG4833" s="4"/>
    </row>
    <row r="4834" spans="107:111" x14ac:dyDescent="0.25">
      <c r="DC4834" s="4"/>
      <c r="DD4834" s="4"/>
      <c r="DE4834" s="4"/>
      <c r="DF4834" s="4"/>
      <c r="DG4834" s="4"/>
    </row>
    <row r="4835" spans="107:111" x14ac:dyDescent="0.25">
      <c r="DC4835" s="4"/>
      <c r="DD4835" s="4"/>
      <c r="DE4835" s="4"/>
      <c r="DF4835" s="4"/>
      <c r="DG4835" s="4"/>
    </row>
    <row r="4836" spans="107:111" x14ac:dyDescent="0.25">
      <c r="DC4836" s="4"/>
      <c r="DD4836" s="87"/>
      <c r="DE4836" s="87"/>
      <c r="DF4836" s="87"/>
      <c r="DG4836" s="87"/>
    </row>
    <row r="4837" spans="107:111" x14ac:dyDescent="0.25">
      <c r="DC4837" s="4"/>
      <c r="DD4837" s="4"/>
      <c r="DE4837" s="4"/>
      <c r="DF4837" s="4"/>
      <c r="DG4837" s="4"/>
    </row>
    <row r="4838" spans="107:111" x14ac:dyDescent="0.25">
      <c r="DC4838" s="4"/>
      <c r="DD4838" s="4"/>
      <c r="DE4838" s="4"/>
      <c r="DF4838" s="4"/>
      <c r="DG4838" s="4"/>
    </row>
    <row r="4839" spans="107:111" x14ac:dyDescent="0.25">
      <c r="DC4839" s="106"/>
      <c r="DD4839" s="106"/>
      <c r="DE4839" s="106"/>
      <c r="DF4839" s="107"/>
      <c r="DG4839" s="107"/>
    </row>
    <row r="4840" spans="107:111" x14ac:dyDescent="0.25">
      <c r="DC4840" s="106"/>
      <c r="DD4840" s="106"/>
      <c r="DE4840" s="106">
        <v>0</v>
      </c>
      <c r="DF4840" s="107"/>
      <c r="DG4840" s="107"/>
    </row>
    <row r="4841" spans="107:111" x14ac:dyDescent="0.25">
      <c r="DC4841" s="91"/>
      <c r="DD4841" s="26"/>
      <c r="DE4841" s="86"/>
      <c r="DF4841" s="86"/>
      <c r="DG4841" s="4"/>
    </row>
    <row r="4842" spans="107:111" x14ac:dyDescent="0.25">
      <c r="DC4842" s="4"/>
      <c r="DD4842" s="4"/>
      <c r="DE4842" s="4"/>
      <c r="DF4842" s="4"/>
      <c r="DG4842" s="4"/>
    </row>
    <row r="4843" spans="107:111" x14ac:dyDescent="0.25">
      <c r="DC4843" s="4"/>
      <c r="DD4843" s="30"/>
      <c r="DE4843" s="30"/>
      <c r="DF4843" s="30"/>
      <c r="DG4843" s="30"/>
    </row>
    <row r="4844" spans="107:111" x14ac:dyDescent="0.25">
      <c r="DC4844" s="4"/>
      <c r="DD4844" s="4"/>
      <c r="DE4844" s="4"/>
      <c r="DF4844" s="4"/>
      <c r="DG4844" s="4"/>
    </row>
    <row r="4845" spans="107:111" x14ac:dyDescent="0.25">
      <c r="DC4845" s="4"/>
      <c r="DD4845" s="4"/>
      <c r="DE4845" s="4"/>
      <c r="DF4845" s="4"/>
      <c r="DG4845" s="4"/>
    </row>
    <row r="4846" spans="107:111" x14ac:dyDescent="0.25">
      <c r="DC4846" s="4"/>
      <c r="DD4846" s="4"/>
      <c r="DE4846" s="4"/>
      <c r="DF4846" s="4"/>
      <c r="DG4846" s="4"/>
    </row>
    <row r="4847" spans="107:111" x14ac:dyDescent="0.25">
      <c r="DC4847" s="4"/>
      <c r="DD4847" s="4"/>
      <c r="DE4847" s="4"/>
      <c r="DF4847" s="4"/>
      <c r="DG4847" s="4"/>
    </row>
    <row r="4848" spans="107:111" x14ac:dyDescent="0.25">
      <c r="DC4848" s="4"/>
      <c r="DD4848" s="89"/>
      <c r="DE4848" s="89"/>
      <c r="DF4848" s="89"/>
      <c r="DG4848" s="89"/>
    </row>
    <row r="4849" spans="107:111" x14ac:dyDescent="0.25">
      <c r="DC4849" s="4"/>
      <c r="DD4849" s="4"/>
      <c r="DE4849" s="4"/>
      <c r="DF4849" s="4"/>
      <c r="DG4849" s="4"/>
    </row>
    <row r="4850" spans="107:111" x14ac:dyDescent="0.25">
      <c r="DC4850" s="4"/>
      <c r="DD4850" s="4"/>
      <c r="DE4850" s="4"/>
      <c r="DF4850" s="4"/>
      <c r="DG4850" s="4"/>
    </row>
    <row r="4851" spans="107:111" x14ac:dyDescent="0.25">
      <c r="DC4851" s="4"/>
      <c r="DD4851" s="4"/>
      <c r="DE4851" s="4"/>
      <c r="DF4851" s="4"/>
      <c r="DG4851" s="4"/>
    </row>
    <row r="4852" spans="107:111" x14ac:dyDescent="0.25">
      <c r="DC4852" s="4"/>
      <c r="DD4852" s="4"/>
      <c r="DE4852" s="4"/>
      <c r="DF4852" s="4"/>
      <c r="DG4852" s="4"/>
    </row>
    <row r="4853" spans="107:111" x14ac:dyDescent="0.25">
      <c r="DC4853" s="4"/>
      <c r="DD4853" s="4"/>
      <c r="DE4853" s="4"/>
      <c r="DF4853" s="4"/>
      <c r="DG4853" s="4"/>
    </row>
    <row r="4854" spans="107:111" x14ac:dyDescent="0.25">
      <c r="DC4854" s="4"/>
      <c r="DD4854" s="4"/>
      <c r="DE4854" s="4"/>
      <c r="DF4854" s="4"/>
      <c r="DG4854" s="4"/>
    </row>
    <row r="4855" spans="107:111" x14ac:dyDescent="0.25">
      <c r="DC4855" s="4"/>
      <c r="DD4855" s="4"/>
      <c r="DE4855" s="4"/>
      <c r="DF4855" s="4"/>
      <c r="DG4855" s="4"/>
    </row>
    <row r="4856" spans="107:111" x14ac:dyDescent="0.25">
      <c r="DC4856" s="4"/>
      <c r="DD4856" s="87"/>
      <c r="DE4856" s="87"/>
      <c r="DF4856" s="87"/>
      <c r="DG4856" s="87"/>
    </row>
    <row r="4857" spans="107:111" x14ac:dyDescent="0.25">
      <c r="DC4857" s="4"/>
      <c r="DD4857" s="4"/>
      <c r="DE4857" s="4"/>
      <c r="DF4857" s="4"/>
      <c r="DG4857" s="4"/>
    </row>
    <row r="4858" spans="107:111" x14ac:dyDescent="0.25">
      <c r="DC4858" s="4"/>
      <c r="DD4858" s="4"/>
      <c r="DE4858" s="4"/>
      <c r="DF4858" s="4"/>
      <c r="DG4858" s="4"/>
    </row>
    <row r="4859" spans="107:111" x14ac:dyDescent="0.25">
      <c r="DC4859" s="106"/>
      <c r="DD4859" s="106"/>
      <c r="DE4859" s="106"/>
      <c r="DF4859" s="107"/>
      <c r="DG4859" s="107"/>
    </row>
    <row r="4860" spans="107:111" x14ac:dyDescent="0.25">
      <c r="DC4860" s="106"/>
      <c r="DD4860" s="106"/>
      <c r="DE4860" s="106">
        <v>0</v>
      </c>
      <c r="DF4860" s="107"/>
      <c r="DG4860" s="107"/>
    </row>
    <row r="4861" spans="107:111" x14ac:dyDescent="0.25">
      <c r="DC4861" s="4"/>
      <c r="DD4861" s="4"/>
      <c r="DE4861" s="4"/>
      <c r="DF4861" s="4"/>
      <c r="DG4861" s="4"/>
    </row>
    <row r="4862" spans="107:111" x14ac:dyDescent="0.25">
      <c r="DC4862" s="4"/>
      <c r="DD4862" s="30"/>
      <c r="DE4862" s="30"/>
      <c r="DF4862" s="30"/>
      <c r="DG4862" s="30"/>
    </row>
    <row r="4863" spans="107:111" x14ac:dyDescent="0.25">
      <c r="DC4863" s="4"/>
      <c r="DD4863" s="4"/>
      <c r="DE4863" s="4"/>
      <c r="DF4863" s="4"/>
      <c r="DG4863" s="4"/>
    </row>
    <row r="4864" spans="107:111" x14ac:dyDescent="0.25">
      <c r="DC4864" s="4"/>
      <c r="DD4864" s="4"/>
      <c r="DE4864" s="4"/>
      <c r="DF4864" s="4"/>
      <c r="DG4864" s="4"/>
    </row>
    <row r="4865" spans="107:111" x14ac:dyDescent="0.25">
      <c r="DC4865" s="4"/>
      <c r="DD4865" s="4"/>
      <c r="DE4865" s="4"/>
      <c r="DF4865" s="4"/>
      <c r="DG4865" s="4"/>
    </row>
    <row r="4866" spans="107:111" x14ac:dyDescent="0.25">
      <c r="DC4866" s="4"/>
      <c r="DD4866" s="89"/>
      <c r="DE4866" s="89"/>
      <c r="DF4866" s="89"/>
      <c r="DG4866" s="89"/>
    </row>
    <row r="4867" spans="107:111" x14ac:dyDescent="0.25">
      <c r="DC4867" s="4"/>
      <c r="DD4867" s="4"/>
      <c r="DE4867" s="4"/>
      <c r="DF4867" s="4"/>
      <c r="DG4867" s="4"/>
    </row>
    <row r="4868" spans="107:111" x14ac:dyDescent="0.25">
      <c r="DC4868" s="4"/>
      <c r="DD4868" s="4"/>
      <c r="DE4868" s="4"/>
      <c r="DF4868" s="4"/>
      <c r="DG4868" s="4"/>
    </row>
    <row r="4869" spans="107:111" x14ac:dyDescent="0.25">
      <c r="DC4869" s="4"/>
      <c r="DD4869" s="4"/>
      <c r="DE4869" s="4"/>
      <c r="DF4869" s="4"/>
      <c r="DG4869" s="4"/>
    </row>
    <row r="4870" spans="107:111" x14ac:dyDescent="0.25">
      <c r="DC4870" s="4"/>
      <c r="DD4870" s="4"/>
      <c r="DE4870" s="4"/>
      <c r="DF4870" s="4"/>
      <c r="DG4870" s="4"/>
    </row>
    <row r="4871" spans="107:111" x14ac:dyDescent="0.25">
      <c r="DC4871" s="4"/>
      <c r="DD4871" s="4"/>
      <c r="DE4871" s="4"/>
      <c r="DF4871" s="4"/>
      <c r="DG4871" s="4"/>
    </row>
    <row r="4872" spans="107:111" x14ac:dyDescent="0.25">
      <c r="DC4872" s="4"/>
      <c r="DD4872" s="4"/>
      <c r="DE4872" s="4"/>
      <c r="DF4872" s="4"/>
      <c r="DG4872" s="4"/>
    </row>
    <row r="4873" spans="107:111" x14ac:dyDescent="0.25">
      <c r="DC4873" s="4"/>
      <c r="DD4873" s="4"/>
      <c r="DE4873" s="4"/>
      <c r="DF4873" s="4"/>
      <c r="DG4873" s="4"/>
    </row>
    <row r="4874" spans="107:111" x14ac:dyDescent="0.25">
      <c r="DC4874" s="4"/>
      <c r="DD4874" s="87"/>
      <c r="DE4874" s="87"/>
      <c r="DF4874" s="87"/>
      <c r="DG4874" s="87"/>
    </row>
    <row r="4875" spans="107:111" x14ac:dyDescent="0.25">
      <c r="DC4875" s="4"/>
      <c r="DD4875" s="4"/>
      <c r="DE4875" s="4"/>
      <c r="DF4875" s="4"/>
      <c r="DG4875" s="4"/>
    </row>
    <row r="4876" spans="107:111" x14ac:dyDescent="0.25">
      <c r="DC4876" s="4"/>
      <c r="DD4876" s="4"/>
      <c r="DE4876" s="4"/>
      <c r="DF4876" s="4"/>
      <c r="DG4876" s="4"/>
    </row>
    <row r="4877" spans="107:111" x14ac:dyDescent="0.25">
      <c r="DC4877" s="106"/>
      <c r="DD4877" s="106"/>
      <c r="DE4877" s="106"/>
      <c r="DF4877" s="107"/>
      <c r="DG4877" s="107"/>
    </row>
    <row r="4878" spans="107:111" x14ac:dyDescent="0.25">
      <c r="DC4878" s="106"/>
      <c r="DD4878" s="106"/>
      <c r="DE4878" s="106">
        <v>0</v>
      </c>
      <c r="DF4878" s="107"/>
      <c r="DG4878" s="107"/>
    </row>
    <row r="4879" spans="107:111" x14ac:dyDescent="0.25">
      <c r="DC4879" s="91"/>
      <c r="DD4879" s="26"/>
      <c r="DE4879" s="86"/>
      <c r="DF4879" s="86"/>
      <c r="DG4879" s="4"/>
    </row>
    <row r="4880" spans="107:111" x14ac:dyDescent="0.25">
      <c r="DC4880" s="4"/>
      <c r="DD4880" s="4"/>
      <c r="DE4880" s="4"/>
      <c r="DF4880" s="4"/>
      <c r="DG4880" s="4"/>
    </row>
    <row r="4881" spans="107:111" x14ac:dyDescent="0.25">
      <c r="DC4881" s="4"/>
      <c r="DD4881" s="30"/>
      <c r="DE4881" s="30"/>
      <c r="DF4881" s="30"/>
      <c r="DG4881" s="30"/>
    </row>
    <row r="4882" spans="107:111" x14ac:dyDescent="0.25">
      <c r="DC4882" s="4"/>
      <c r="DD4882" s="4"/>
      <c r="DE4882" s="4"/>
      <c r="DF4882" s="4"/>
      <c r="DG4882" s="4"/>
    </row>
    <row r="4883" spans="107:111" x14ac:dyDescent="0.25">
      <c r="DC4883" s="4"/>
      <c r="DD4883" s="4"/>
      <c r="DE4883" s="4"/>
      <c r="DF4883" s="4"/>
      <c r="DG4883" s="4"/>
    </row>
    <row r="4884" spans="107:111" x14ac:dyDescent="0.25">
      <c r="DC4884" s="4"/>
      <c r="DD4884" s="4"/>
      <c r="DE4884" s="4"/>
      <c r="DF4884" s="4"/>
      <c r="DG4884" s="4"/>
    </row>
    <row r="4885" spans="107:111" x14ac:dyDescent="0.25">
      <c r="DC4885" s="4"/>
      <c r="DD4885" s="4"/>
      <c r="DE4885" s="4"/>
      <c r="DF4885" s="4"/>
      <c r="DG4885" s="4"/>
    </row>
    <row r="4886" spans="107:111" x14ac:dyDescent="0.25">
      <c r="DC4886" s="4"/>
      <c r="DD4886" s="89"/>
      <c r="DE4886" s="89"/>
      <c r="DF4886" s="89"/>
      <c r="DG4886" s="89"/>
    </row>
    <row r="4887" spans="107:111" x14ac:dyDescent="0.25">
      <c r="DC4887" s="4"/>
      <c r="DD4887" s="4"/>
      <c r="DE4887" s="4"/>
      <c r="DF4887" s="4"/>
      <c r="DG4887" s="4"/>
    </row>
    <row r="4888" spans="107:111" x14ac:dyDescent="0.25">
      <c r="DC4888" s="4"/>
      <c r="DD4888" s="4"/>
      <c r="DE4888" s="4"/>
      <c r="DF4888" s="4"/>
      <c r="DG4888" s="4"/>
    </row>
    <row r="4889" spans="107:111" x14ac:dyDescent="0.25">
      <c r="DC4889" s="4"/>
      <c r="DD4889" s="4"/>
      <c r="DE4889" s="4"/>
      <c r="DF4889" s="4"/>
      <c r="DG4889" s="4"/>
    </row>
    <row r="4890" spans="107:111" x14ac:dyDescent="0.25">
      <c r="DC4890" s="4"/>
      <c r="DD4890" s="4"/>
      <c r="DE4890" s="4"/>
      <c r="DF4890" s="4"/>
      <c r="DG4890" s="4"/>
    </row>
    <row r="4891" spans="107:111" x14ac:dyDescent="0.25">
      <c r="DC4891" s="4"/>
      <c r="DD4891" s="4"/>
      <c r="DE4891" s="4"/>
      <c r="DF4891" s="4"/>
      <c r="DG4891" s="4"/>
    </row>
    <row r="4892" spans="107:111" x14ac:dyDescent="0.25">
      <c r="DC4892" s="4"/>
      <c r="DD4892" s="4"/>
      <c r="DE4892" s="4"/>
      <c r="DF4892" s="4"/>
      <c r="DG4892" s="4"/>
    </row>
    <row r="4893" spans="107:111" x14ac:dyDescent="0.25">
      <c r="DC4893" s="4"/>
      <c r="DD4893" s="4"/>
      <c r="DE4893" s="4"/>
      <c r="DF4893" s="4"/>
      <c r="DG4893" s="4"/>
    </row>
    <row r="4894" spans="107:111" x14ac:dyDescent="0.25">
      <c r="DC4894" s="4"/>
      <c r="DD4894" s="87"/>
      <c r="DE4894" s="87"/>
      <c r="DF4894" s="87"/>
      <c r="DG4894" s="87"/>
    </row>
    <row r="4895" spans="107:111" x14ac:dyDescent="0.25">
      <c r="DC4895" s="4"/>
      <c r="DD4895" s="4"/>
      <c r="DE4895" s="4"/>
      <c r="DF4895" s="4"/>
      <c r="DG4895" s="4"/>
    </row>
    <row r="4896" spans="107:111" x14ac:dyDescent="0.25">
      <c r="DC4896" s="4"/>
      <c r="DD4896" s="4"/>
      <c r="DE4896" s="4"/>
      <c r="DF4896" s="4"/>
      <c r="DG4896" s="4"/>
    </row>
    <row r="4897" spans="107:111" x14ac:dyDescent="0.25">
      <c r="DC4897" s="106"/>
      <c r="DD4897" s="106"/>
      <c r="DE4897" s="106"/>
      <c r="DF4897" s="107"/>
      <c r="DG4897" s="107"/>
    </row>
    <row r="4898" spans="107:111" x14ac:dyDescent="0.25">
      <c r="DC4898" s="106"/>
      <c r="DD4898" s="106"/>
      <c r="DE4898" s="106">
        <v>0</v>
      </c>
      <c r="DF4898" s="107"/>
      <c r="DG4898" s="107"/>
    </row>
    <row r="4899" spans="107:111" x14ac:dyDescent="0.25">
      <c r="DC4899" s="4"/>
      <c r="DD4899" s="4"/>
      <c r="DE4899" s="4"/>
      <c r="DF4899" s="4"/>
      <c r="DG4899" s="4"/>
    </row>
    <row r="4900" spans="107:111" x14ac:dyDescent="0.25">
      <c r="DC4900" s="4"/>
      <c r="DD4900" s="30"/>
      <c r="DE4900" s="30"/>
      <c r="DF4900" s="30"/>
      <c r="DG4900" s="30"/>
    </row>
    <row r="4901" spans="107:111" x14ac:dyDescent="0.25">
      <c r="DC4901" s="4"/>
      <c r="DD4901" s="4"/>
      <c r="DE4901" s="4"/>
      <c r="DF4901" s="4"/>
      <c r="DG4901" s="4"/>
    </row>
    <row r="4902" spans="107:111" x14ac:dyDescent="0.25">
      <c r="DC4902" s="4"/>
      <c r="DD4902" s="4"/>
      <c r="DE4902" s="4"/>
      <c r="DF4902" s="4"/>
      <c r="DG4902" s="4"/>
    </row>
    <row r="4903" spans="107:111" x14ac:dyDescent="0.25">
      <c r="DC4903" s="4"/>
      <c r="DD4903" s="4"/>
      <c r="DE4903" s="4"/>
      <c r="DF4903" s="4"/>
      <c r="DG4903" s="4"/>
    </row>
    <row r="4904" spans="107:111" x14ac:dyDescent="0.25">
      <c r="DC4904" s="4"/>
      <c r="DD4904" s="89"/>
      <c r="DE4904" s="89"/>
      <c r="DF4904" s="89"/>
      <c r="DG4904" s="89"/>
    </row>
    <row r="4905" spans="107:111" x14ac:dyDescent="0.25">
      <c r="DC4905" s="4"/>
      <c r="DD4905" s="4"/>
      <c r="DE4905" s="4"/>
      <c r="DF4905" s="4"/>
      <c r="DG4905" s="4"/>
    </row>
    <row r="4906" spans="107:111" x14ac:dyDescent="0.25">
      <c r="DC4906" s="4"/>
      <c r="DD4906" s="4"/>
      <c r="DE4906" s="4"/>
      <c r="DF4906" s="4"/>
      <c r="DG4906" s="4"/>
    </row>
    <row r="4907" spans="107:111" x14ac:dyDescent="0.25">
      <c r="DC4907" s="4"/>
      <c r="DD4907" s="4"/>
      <c r="DE4907" s="4"/>
      <c r="DF4907" s="4"/>
      <c r="DG4907" s="4"/>
    </row>
    <row r="4908" spans="107:111" x14ac:dyDescent="0.25">
      <c r="DC4908" s="4"/>
      <c r="DD4908" s="4"/>
      <c r="DE4908" s="4"/>
      <c r="DF4908" s="4"/>
      <c r="DG4908" s="4"/>
    </row>
    <row r="4909" spans="107:111" x14ac:dyDescent="0.25">
      <c r="DC4909" s="4"/>
      <c r="DD4909" s="4"/>
      <c r="DE4909" s="4"/>
      <c r="DF4909" s="4"/>
      <c r="DG4909" s="4"/>
    </row>
    <row r="4910" spans="107:111" x14ac:dyDescent="0.25">
      <c r="DC4910" s="4"/>
      <c r="DD4910" s="4"/>
      <c r="DE4910" s="4"/>
      <c r="DF4910" s="4"/>
      <c r="DG4910" s="4"/>
    </row>
    <row r="4911" spans="107:111" x14ac:dyDescent="0.25">
      <c r="DC4911" s="4"/>
      <c r="DD4911" s="4"/>
      <c r="DE4911" s="4"/>
      <c r="DF4911" s="4"/>
      <c r="DG4911" s="4"/>
    </row>
    <row r="4912" spans="107:111" x14ac:dyDescent="0.25">
      <c r="DC4912" s="4"/>
      <c r="DD4912" s="87"/>
      <c r="DE4912" s="87"/>
      <c r="DF4912" s="87"/>
      <c r="DG4912" s="87"/>
    </row>
    <row r="4913" spans="107:111" x14ac:dyDescent="0.25">
      <c r="DC4913" s="4"/>
      <c r="DD4913" s="4"/>
      <c r="DE4913" s="4"/>
      <c r="DF4913" s="4"/>
      <c r="DG4913" s="4"/>
    </row>
    <row r="4914" spans="107:111" x14ac:dyDescent="0.25">
      <c r="DC4914" s="4"/>
      <c r="DD4914" s="4"/>
      <c r="DE4914" s="4"/>
      <c r="DF4914" s="4"/>
      <c r="DG4914" s="4"/>
    </row>
    <row r="4915" spans="107:111" x14ac:dyDescent="0.25">
      <c r="DC4915" s="106"/>
      <c r="DD4915" s="106"/>
      <c r="DE4915" s="106"/>
      <c r="DF4915" s="107"/>
      <c r="DG4915" s="107"/>
    </row>
    <row r="4916" spans="107:111" x14ac:dyDescent="0.25">
      <c r="DC4916" s="4"/>
      <c r="DD4916" s="4"/>
      <c r="DE4916" s="4"/>
      <c r="DF4916" s="4"/>
      <c r="DG4916" s="4"/>
    </row>
    <row r="4917" spans="107:111" x14ac:dyDescent="0.25">
      <c r="DC4917" s="4"/>
      <c r="DD4917" s="4"/>
      <c r="DE4917" s="4"/>
      <c r="DF4917" s="4"/>
      <c r="DG4917" s="4"/>
    </row>
    <row r="4918" spans="107:111" x14ac:dyDescent="0.25">
      <c r="DC4918" s="91"/>
      <c r="DD4918" s="26"/>
      <c r="DE4918" s="86"/>
      <c r="DF4918" s="86"/>
      <c r="DG4918" s="4"/>
    </row>
    <row r="4919" spans="107:111" x14ac:dyDescent="0.25">
      <c r="DC4919" s="4"/>
      <c r="DD4919" s="4"/>
      <c r="DE4919" s="4"/>
      <c r="DF4919" s="4"/>
      <c r="DG4919" s="4"/>
    </row>
    <row r="4920" spans="107:111" x14ac:dyDescent="0.25">
      <c r="DC4920" s="4"/>
      <c r="DD4920" s="30"/>
      <c r="DE4920" s="30"/>
      <c r="DF4920" s="30"/>
      <c r="DG4920" s="30"/>
    </row>
    <row r="4921" spans="107:111" x14ac:dyDescent="0.25">
      <c r="DC4921" s="4"/>
      <c r="DD4921" s="4"/>
      <c r="DE4921" s="4"/>
      <c r="DF4921" s="4"/>
      <c r="DG4921" s="4"/>
    </row>
    <row r="4922" spans="107:111" x14ac:dyDescent="0.25">
      <c r="DC4922" s="4"/>
      <c r="DD4922" s="4"/>
      <c r="DE4922" s="4"/>
      <c r="DF4922" s="4"/>
      <c r="DG4922" s="4"/>
    </row>
    <row r="4923" spans="107:111" x14ac:dyDescent="0.25">
      <c r="DC4923" s="4"/>
      <c r="DD4923" s="4"/>
      <c r="DE4923" s="4"/>
      <c r="DF4923" s="4"/>
      <c r="DG4923" s="4"/>
    </row>
    <row r="4924" spans="107:111" x14ac:dyDescent="0.25">
      <c r="DC4924" s="4"/>
      <c r="DD4924" s="4"/>
      <c r="DE4924" s="4"/>
      <c r="DF4924" s="4"/>
      <c r="DG4924" s="4"/>
    </row>
    <row r="4925" spans="107:111" x14ac:dyDescent="0.25">
      <c r="DC4925" s="4"/>
      <c r="DD4925" s="4"/>
      <c r="DE4925" s="4"/>
      <c r="DF4925" s="4"/>
      <c r="DG4925" s="4"/>
    </row>
    <row r="4926" spans="107:111" x14ac:dyDescent="0.25">
      <c r="DC4926" s="4"/>
      <c r="DD4926" s="89"/>
      <c r="DE4926" s="89"/>
      <c r="DF4926" s="89"/>
      <c r="DG4926" s="89"/>
    </row>
    <row r="4927" spans="107:111" x14ac:dyDescent="0.25">
      <c r="DC4927" s="4"/>
      <c r="DD4927" s="4"/>
      <c r="DE4927" s="4"/>
      <c r="DF4927" s="4"/>
      <c r="DG4927" s="4"/>
    </row>
    <row r="4928" spans="107:111" x14ac:dyDescent="0.25">
      <c r="DC4928" s="4"/>
      <c r="DD4928" s="4"/>
      <c r="DE4928" s="4"/>
      <c r="DF4928" s="4"/>
      <c r="DG4928" s="4"/>
    </row>
    <row r="4929" spans="107:111" x14ac:dyDescent="0.25">
      <c r="DC4929" s="4"/>
      <c r="DD4929" s="4"/>
      <c r="DE4929" s="4"/>
      <c r="DF4929" s="4"/>
      <c r="DG4929" s="4"/>
    </row>
    <row r="4930" spans="107:111" x14ac:dyDescent="0.25">
      <c r="DC4930" s="4"/>
      <c r="DD4930" s="4"/>
      <c r="DE4930" s="4"/>
      <c r="DF4930" s="4"/>
      <c r="DG4930" s="4"/>
    </row>
    <row r="4931" spans="107:111" x14ac:dyDescent="0.25">
      <c r="DC4931" s="4"/>
      <c r="DD4931" s="4"/>
      <c r="DE4931" s="4"/>
      <c r="DF4931" s="4"/>
      <c r="DG4931" s="4"/>
    </row>
    <row r="4932" spans="107:111" x14ac:dyDescent="0.25">
      <c r="DC4932" s="4"/>
      <c r="DD4932" s="4"/>
      <c r="DE4932" s="4"/>
      <c r="DF4932" s="4"/>
      <c r="DG4932" s="4"/>
    </row>
    <row r="4933" spans="107:111" x14ac:dyDescent="0.25">
      <c r="DC4933" s="4"/>
      <c r="DD4933" s="4"/>
      <c r="DE4933" s="4"/>
      <c r="DF4933" s="4"/>
      <c r="DG4933" s="4"/>
    </row>
    <row r="4934" spans="107:111" x14ac:dyDescent="0.25">
      <c r="DC4934" s="4"/>
      <c r="DD4934" s="87"/>
      <c r="DE4934" s="87"/>
      <c r="DF4934" s="87"/>
      <c r="DG4934" s="87"/>
    </row>
    <row r="4935" spans="107:111" x14ac:dyDescent="0.25">
      <c r="DC4935" s="4"/>
      <c r="DD4935" s="4"/>
      <c r="DE4935" s="4"/>
      <c r="DF4935" s="4"/>
      <c r="DG4935" s="4"/>
    </row>
    <row r="4936" spans="107:111" x14ac:dyDescent="0.25">
      <c r="DC4936" s="4"/>
      <c r="DD4936" s="4"/>
      <c r="DE4936" s="4"/>
      <c r="DF4936" s="4"/>
      <c r="DG4936" s="4"/>
    </row>
    <row r="4937" spans="107:111" x14ac:dyDescent="0.25">
      <c r="DC4937" s="106"/>
      <c r="DD4937" s="106"/>
      <c r="DE4937" s="106"/>
      <c r="DF4937" s="107"/>
      <c r="DG4937" s="107"/>
    </row>
    <row r="4938" spans="107:111" x14ac:dyDescent="0.25">
      <c r="DC4938" s="4"/>
      <c r="DD4938" s="4"/>
      <c r="DE4938" s="4"/>
      <c r="DF4938" s="4"/>
      <c r="DG4938" s="4"/>
    </row>
    <row r="4939" spans="107:111" x14ac:dyDescent="0.25">
      <c r="DC4939" s="4"/>
      <c r="DD4939" s="4"/>
      <c r="DE4939" s="4"/>
      <c r="DF4939" s="4"/>
      <c r="DG4939" s="4"/>
    </row>
    <row r="4940" spans="107:111" x14ac:dyDescent="0.25">
      <c r="DC4940" s="91"/>
      <c r="DD4940" s="26"/>
      <c r="DE4940" s="86"/>
      <c r="DF4940" s="86"/>
      <c r="DG4940" s="4"/>
    </row>
    <row r="4941" spans="107:111" x14ac:dyDescent="0.25">
      <c r="DC4941" s="4"/>
      <c r="DD4941" s="4"/>
      <c r="DE4941" s="4"/>
      <c r="DF4941" s="4"/>
      <c r="DG4941" s="4"/>
    </row>
    <row r="4942" spans="107:111" x14ac:dyDescent="0.25">
      <c r="DC4942" s="4"/>
      <c r="DD4942" s="30"/>
      <c r="DE4942" s="30"/>
      <c r="DF4942" s="30"/>
      <c r="DG4942" s="30"/>
    </row>
    <row r="4943" spans="107:111" x14ac:dyDescent="0.25">
      <c r="DC4943" s="4"/>
      <c r="DD4943" s="4"/>
      <c r="DE4943" s="4"/>
      <c r="DF4943" s="4"/>
      <c r="DG4943" s="4"/>
    </row>
    <row r="4944" spans="107:111" x14ac:dyDescent="0.25">
      <c r="DC4944" s="4"/>
      <c r="DD4944" s="4"/>
      <c r="DE4944" s="4"/>
      <c r="DF4944" s="4"/>
      <c r="DG4944" s="4"/>
    </row>
    <row r="4945" spans="107:111" x14ac:dyDescent="0.25">
      <c r="DC4945" s="4"/>
      <c r="DD4945" s="4"/>
      <c r="DE4945" s="4"/>
      <c r="DF4945" s="4"/>
      <c r="DG4945" s="4"/>
    </row>
    <row r="4946" spans="107:111" x14ac:dyDescent="0.25">
      <c r="DC4946" s="4"/>
      <c r="DD4946" s="4"/>
      <c r="DE4946" s="4"/>
      <c r="DF4946" s="4"/>
      <c r="DG4946" s="4"/>
    </row>
    <row r="4947" spans="107:111" x14ac:dyDescent="0.25">
      <c r="DC4947" s="4"/>
      <c r="DD4947" s="4"/>
      <c r="DE4947" s="4"/>
      <c r="DF4947" s="4"/>
      <c r="DG4947" s="4"/>
    </row>
    <row r="4948" spans="107:111" x14ac:dyDescent="0.25">
      <c r="DC4948" s="4"/>
      <c r="DD4948" s="89"/>
      <c r="DE4948" s="89"/>
      <c r="DF4948" s="89"/>
      <c r="DG4948" s="89"/>
    </row>
    <row r="4949" spans="107:111" x14ac:dyDescent="0.25">
      <c r="DC4949" s="4"/>
      <c r="DD4949" s="4"/>
      <c r="DE4949" s="4"/>
      <c r="DF4949" s="4"/>
      <c r="DG4949" s="4"/>
    </row>
    <row r="4950" spans="107:111" x14ac:dyDescent="0.25">
      <c r="DC4950" s="4"/>
      <c r="DD4950" s="4"/>
      <c r="DE4950" s="4"/>
      <c r="DF4950" s="4"/>
      <c r="DG4950" s="4"/>
    </row>
    <row r="4951" spans="107:111" x14ac:dyDescent="0.25">
      <c r="DC4951" s="4"/>
      <c r="DD4951" s="4"/>
      <c r="DE4951" s="4"/>
      <c r="DF4951" s="4"/>
      <c r="DG4951" s="4"/>
    </row>
    <row r="4952" spans="107:111" x14ac:dyDescent="0.25">
      <c r="DC4952" s="4"/>
      <c r="DD4952" s="4"/>
      <c r="DE4952" s="4"/>
      <c r="DF4952" s="4"/>
      <c r="DG4952" s="4"/>
    </row>
    <row r="4953" spans="107:111" x14ac:dyDescent="0.25">
      <c r="DC4953" s="4"/>
      <c r="DD4953" s="4"/>
      <c r="DE4953" s="4"/>
      <c r="DF4953" s="4"/>
      <c r="DG4953" s="4"/>
    </row>
    <row r="4954" spans="107:111" x14ac:dyDescent="0.25">
      <c r="DC4954" s="4"/>
      <c r="DD4954" s="4"/>
      <c r="DE4954" s="4"/>
      <c r="DF4954" s="4"/>
      <c r="DG4954" s="4"/>
    </row>
    <row r="4955" spans="107:111" x14ac:dyDescent="0.25">
      <c r="DC4955" s="4"/>
      <c r="DD4955" s="4"/>
      <c r="DE4955" s="4"/>
      <c r="DF4955" s="4"/>
      <c r="DG4955" s="4"/>
    </row>
    <row r="4956" spans="107:111" x14ac:dyDescent="0.25">
      <c r="DC4956" s="4"/>
      <c r="DD4956" s="87"/>
      <c r="DE4956" s="87"/>
      <c r="DF4956" s="87"/>
      <c r="DG4956" s="87"/>
    </row>
    <row r="4957" spans="107:111" x14ac:dyDescent="0.25">
      <c r="DC4957" s="4"/>
      <c r="DD4957" s="4"/>
      <c r="DE4957" s="4"/>
      <c r="DF4957" s="4"/>
      <c r="DG4957" s="4"/>
    </row>
    <row r="4958" spans="107:111" x14ac:dyDescent="0.25">
      <c r="DC4958" s="4"/>
      <c r="DD4958" s="4"/>
      <c r="DE4958" s="4"/>
      <c r="DF4958" s="4"/>
      <c r="DG4958" s="4"/>
    </row>
    <row r="4959" spans="107:111" x14ac:dyDescent="0.25">
      <c r="DC4959" s="106"/>
      <c r="DD4959" s="106"/>
      <c r="DE4959" s="106"/>
      <c r="DF4959" s="107"/>
      <c r="DG4959" s="107"/>
    </row>
    <row r="4960" spans="107:111" x14ac:dyDescent="0.25">
      <c r="DC4960" s="4"/>
      <c r="DD4960" s="4"/>
      <c r="DE4960" s="4"/>
      <c r="DF4960" s="4"/>
      <c r="DG4960" s="4"/>
    </row>
    <row r="4961" spans="107:111" x14ac:dyDescent="0.25">
      <c r="DC4961" s="4"/>
      <c r="DD4961" s="4"/>
      <c r="DE4961" s="4"/>
      <c r="DF4961" s="4"/>
      <c r="DG4961" s="4"/>
    </row>
    <row r="4962" spans="107:111" x14ac:dyDescent="0.25">
      <c r="DC4962" s="4"/>
      <c r="DD4962" s="4"/>
      <c r="DE4962" s="4"/>
      <c r="DF4962" s="4"/>
      <c r="DG4962" s="4"/>
    </row>
    <row r="4963" spans="107:111" x14ac:dyDescent="0.25">
      <c r="DC4963" s="4"/>
      <c r="DD4963" s="30"/>
      <c r="DE4963" s="30"/>
      <c r="DF4963" s="30"/>
      <c r="DG4963" s="30"/>
    </row>
    <row r="4964" spans="107:111" x14ac:dyDescent="0.25">
      <c r="DC4964" s="4"/>
      <c r="DD4964" s="4"/>
      <c r="DE4964" s="4"/>
      <c r="DF4964" s="4"/>
      <c r="DG4964" s="4"/>
    </row>
    <row r="4965" spans="107:111" x14ac:dyDescent="0.25">
      <c r="DC4965" s="4"/>
      <c r="DD4965" s="4"/>
      <c r="DE4965" s="4"/>
      <c r="DF4965" s="4"/>
      <c r="DG4965" s="4"/>
    </row>
    <row r="4966" spans="107:111" x14ac:dyDescent="0.25">
      <c r="DC4966" s="4"/>
      <c r="DD4966" s="4"/>
      <c r="DE4966" s="4"/>
      <c r="DF4966" s="4"/>
      <c r="DG4966" s="4"/>
    </row>
    <row r="4967" spans="107:111" x14ac:dyDescent="0.25">
      <c r="DC4967" s="4"/>
      <c r="DD4967" s="4"/>
      <c r="DE4967" s="4"/>
      <c r="DF4967" s="4"/>
      <c r="DG4967" s="4"/>
    </row>
    <row r="4968" spans="107:111" x14ac:dyDescent="0.25">
      <c r="DC4968" s="4"/>
      <c r="DD4968" s="89"/>
      <c r="DE4968" s="89"/>
      <c r="DF4968" s="89"/>
      <c r="DG4968" s="89"/>
    </row>
    <row r="4969" spans="107:111" x14ac:dyDescent="0.25">
      <c r="DC4969" s="4"/>
      <c r="DD4969" s="4"/>
      <c r="DE4969" s="4"/>
      <c r="DF4969" s="4"/>
      <c r="DG4969" s="4"/>
    </row>
    <row r="4970" spans="107:111" x14ac:dyDescent="0.25">
      <c r="DC4970" s="4"/>
      <c r="DD4970" s="4"/>
      <c r="DE4970" s="4"/>
      <c r="DF4970" s="4"/>
      <c r="DG4970" s="4"/>
    </row>
    <row r="4971" spans="107:111" x14ac:dyDescent="0.25">
      <c r="DC4971" s="4"/>
      <c r="DD4971" s="4"/>
      <c r="DE4971" s="4"/>
      <c r="DF4971" s="4"/>
      <c r="DG4971" s="4"/>
    </row>
    <row r="4972" spans="107:111" x14ac:dyDescent="0.25">
      <c r="DC4972" s="4"/>
      <c r="DD4972" s="4"/>
      <c r="DE4972" s="4"/>
      <c r="DF4972" s="4"/>
      <c r="DG4972" s="4"/>
    </row>
    <row r="4973" spans="107:111" x14ac:dyDescent="0.25">
      <c r="DC4973" s="4"/>
      <c r="DD4973" s="4"/>
      <c r="DE4973" s="4"/>
      <c r="DF4973" s="4"/>
      <c r="DG4973" s="4"/>
    </row>
    <row r="4974" spans="107:111" x14ac:dyDescent="0.25">
      <c r="DC4974" s="4"/>
      <c r="DD4974" s="4"/>
      <c r="DE4974" s="4"/>
      <c r="DF4974" s="4"/>
      <c r="DG4974" s="4"/>
    </row>
    <row r="4975" spans="107:111" x14ac:dyDescent="0.25">
      <c r="DC4975" s="4"/>
      <c r="DD4975" s="4"/>
      <c r="DE4975" s="4"/>
      <c r="DF4975" s="4"/>
      <c r="DG4975" s="4"/>
    </row>
    <row r="4976" spans="107:111" x14ac:dyDescent="0.25">
      <c r="DC4976" s="4"/>
      <c r="DD4976" s="87"/>
      <c r="DE4976" s="87"/>
      <c r="DF4976" s="87"/>
      <c r="DG4976" s="87"/>
    </row>
    <row r="4977" spans="107:111" x14ac:dyDescent="0.25">
      <c r="DC4977" s="4"/>
      <c r="DD4977" s="4"/>
      <c r="DE4977" s="4"/>
      <c r="DF4977" s="4"/>
      <c r="DG4977" s="4"/>
    </row>
    <row r="4978" spans="107:111" x14ac:dyDescent="0.25">
      <c r="DC4978" s="4"/>
      <c r="DD4978" s="4"/>
      <c r="DE4978" s="4"/>
      <c r="DF4978" s="4"/>
      <c r="DG4978" s="4"/>
    </row>
    <row r="4979" spans="107:111" x14ac:dyDescent="0.25">
      <c r="DC4979" s="106"/>
      <c r="DD4979" s="106"/>
      <c r="DE4979" s="106"/>
      <c r="DF4979" s="107"/>
      <c r="DG4979" s="107"/>
    </row>
    <row r="4980" spans="107:111" x14ac:dyDescent="0.25">
      <c r="DC4980" s="4"/>
      <c r="DD4980" s="4"/>
      <c r="DE4980" s="4"/>
      <c r="DF4980" s="4"/>
      <c r="DG4980" s="4"/>
    </row>
    <row r="4981" spans="107:111" x14ac:dyDescent="0.25">
      <c r="DC4981" s="4"/>
      <c r="DD4981" s="4"/>
      <c r="DE4981" s="4"/>
      <c r="DF4981" s="4"/>
      <c r="DG4981" s="4"/>
    </row>
    <row r="4982" spans="107:111" x14ac:dyDescent="0.25">
      <c r="DC4982" s="108"/>
      <c r="DD4982" s="108"/>
      <c r="DE4982" s="108"/>
      <c r="DF4982" s="111"/>
      <c r="DG4982" s="111"/>
    </row>
    <row r="4983" spans="107:111" x14ac:dyDescent="0.25">
      <c r="DC4983" s="91"/>
      <c r="DD4983" s="26"/>
      <c r="DE4983" s="86"/>
      <c r="DF4983" s="86"/>
      <c r="DG4983" s="4"/>
    </row>
    <row r="4984" spans="107:111" x14ac:dyDescent="0.25">
      <c r="DC4984" s="4"/>
      <c r="DD4984" s="4"/>
      <c r="DE4984" s="4"/>
      <c r="DF4984" s="4"/>
      <c r="DG4984" s="4"/>
    </row>
    <row r="4985" spans="107:111" x14ac:dyDescent="0.25">
      <c r="DC4985" s="4"/>
      <c r="DD4985" s="30"/>
      <c r="DE4985" s="30"/>
      <c r="DF4985" s="30"/>
      <c r="DG4985" s="30"/>
    </row>
    <row r="4986" spans="107:111" x14ac:dyDescent="0.25">
      <c r="DC4986" s="4"/>
      <c r="DD4986" s="4"/>
      <c r="DE4986" s="4"/>
      <c r="DF4986" s="4"/>
      <c r="DG4986" s="4"/>
    </row>
    <row r="4987" spans="107:111" x14ac:dyDescent="0.25">
      <c r="DC4987" s="4"/>
      <c r="DD4987" s="4"/>
      <c r="DE4987" s="4"/>
      <c r="DF4987" s="4"/>
      <c r="DG4987" s="4"/>
    </row>
    <row r="4988" spans="107:111" x14ac:dyDescent="0.25">
      <c r="DC4988" s="4"/>
      <c r="DD4988" s="4"/>
      <c r="DE4988" s="4"/>
      <c r="DF4988" s="4"/>
      <c r="DG4988" s="4"/>
    </row>
    <row r="4989" spans="107:111" x14ac:dyDescent="0.25">
      <c r="DC4989" s="4"/>
      <c r="DD4989" s="4"/>
      <c r="DE4989" s="4"/>
      <c r="DF4989" s="4"/>
      <c r="DG4989" s="4"/>
    </row>
    <row r="4990" spans="107:111" x14ac:dyDescent="0.25">
      <c r="DC4990" s="4"/>
      <c r="DD4990" s="4"/>
      <c r="DE4990" s="4"/>
      <c r="DF4990" s="4"/>
      <c r="DG4990" s="4"/>
    </row>
    <row r="4991" spans="107:111" x14ac:dyDescent="0.25">
      <c r="DC4991" s="4"/>
      <c r="DD4991" s="4"/>
      <c r="DE4991" s="4"/>
      <c r="DF4991" s="4"/>
      <c r="DG4991" s="4"/>
    </row>
    <row r="4992" spans="107:111" x14ac:dyDescent="0.25">
      <c r="DC4992" s="4"/>
      <c r="DD4992" s="89"/>
      <c r="DE4992" s="89"/>
      <c r="DF4992" s="89"/>
      <c r="DG4992" s="89"/>
    </row>
    <row r="4993" spans="107:111" x14ac:dyDescent="0.25">
      <c r="DC4993" s="4"/>
      <c r="DD4993" s="4"/>
      <c r="DE4993" s="4"/>
      <c r="DF4993" s="4"/>
      <c r="DG4993" s="4"/>
    </row>
    <row r="4994" spans="107:111" x14ac:dyDescent="0.25">
      <c r="DC4994" s="4"/>
      <c r="DD4994" s="4"/>
      <c r="DE4994" s="4"/>
      <c r="DF4994" s="4"/>
      <c r="DG4994" s="4"/>
    </row>
    <row r="4995" spans="107:111" x14ac:dyDescent="0.25">
      <c r="DC4995" s="4"/>
      <c r="DD4995" s="4"/>
      <c r="DE4995" s="4"/>
      <c r="DF4995" s="4"/>
      <c r="DG4995" s="4"/>
    </row>
    <row r="4996" spans="107:111" x14ac:dyDescent="0.25">
      <c r="DC4996" s="4"/>
      <c r="DD4996" s="4"/>
      <c r="DE4996" s="4"/>
      <c r="DF4996" s="4"/>
      <c r="DG4996" s="4"/>
    </row>
    <row r="4997" spans="107:111" x14ac:dyDescent="0.25">
      <c r="DC4997" s="4"/>
      <c r="DD4997" s="4"/>
      <c r="DE4997" s="4"/>
      <c r="DF4997" s="4"/>
      <c r="DG4997" s="4"/>
    </row>
    <row r="4998" spans="107:111" x14ac:dyDescent="0.25">
      <c r="DC4998" s="4"/>
      <c r="DD4998" s="4"/>
      <c r="DE4998" s="4"/>
      <c r="DF4998" s="4"/>
      <c r="DG4998" s="4"/>
    </row>
    <row r="4999" spans="107:111" x14ac:dyDescent="0.25">
      <c r="DC4999" s="4"/>
      <c r="DD4999" s="4"/>
      <c r="DE4999" s="4"/>
      <c r="DF4999" s="4"/>
      <c r="DG4999" s="4"/>
    </row>
    <row r="5000" spans="107:111" x14ac:dyDescent="0.25">
      <c r="DC5000" s="4"/>
      <c r="DD5000" s="87"/>
      <c r="DE5000" s="87"/>
      <c r="DF5000" s="87"/>
      <c r="DG5000" s="87"/>
    </row>
    <row r="5001" spans="107:111" x14ac:dyDescent="0.25">
      <c r="DC5001" s="4"/>
      <c r="DD5001" s="4"/>
      <c r="DE5001" s="4"/>
      <c r="DF5001" s="4"/>
      <c r="DG5001" s="4"/>
    </row>
    <row r="5002" spans="107:111" x14ac:dyDescent="0.25">
      <c r="DC5002" s="4"/>
      <c r="DD5002" s="4"/>
      <c r="DE5002" s="4"/>
      <c r="DF5002" s="4"/>
      <c r="DG5002" s="4"/>
    </row>
    <row r="5003" spans="107:111" x14ac:dyDescent="0.25">
      <c r="DC5003" s="106"/>
      <c r="DD5003" s="106"/>
      <c r="DE5003" s="106"/>
      <c r="DF5003" s="107"/>
      <c r="DG5003" s="107"/>
    </row>
    <row r="5004" spans="107:111" x14ac:dyDescent="0.25">
      <c r="DC5004" s="4"/>
      <c r="DD5004" s="4"/>
      <c r="DE5004" s="4"/>
      <c r="DF5004" s="4"/>
      <c r="DG5004" s="4"/>
    </row>
    <row r="5005" spans="107:111" x14ac:dyDescent="0.25">
      <c r="DC5005" s="4"/>
      <c r="DD5005" s="4"/>
      <c r="DE5005" s="4"/>
      <c r="DF5005" s="4"/>
      <c r="DG5005" s="4"/>
    </row>
    <row r="5006" spans="107:111" x14ac:dyDescent="0.25">
      <c r="DC5006" s="108"/>
      <c r="DD5006" s="108"/>
      <c r="DE5006" s="108"/>
      <c r="DF5006" s="111"/>
      <c r="DG5006" s="111"/>
    </row>
    <row r="5007" spans="107:111" x14ac:dyDescent="0.25">
      <c r="DC5007" s="4"/>
      <c r="DD5007" s="4"/>
      <c r="DE5007" s="4"/>
      <c r="DF5007" s="4"/>
      <c r="DG5007" s="4"/>
    </row>
    <row r="5008" spans="107:111" x14ac:dyDescent="0.25">
      <c r="DC5008" s="4"/>
      <c r="DD5008" s="30"/>
      <c r="DE5008" s="30"/>
      <c r="DF5008" s="30"/>
      <c r="DG5008" s="30"/>
    </row>
    <row r="5009" spans="107:111" x14ac:dyDescent="0.25">
      <c r="DC5009" s="4"/>
      <c r="DD5009" s="4"/>
      <c r="DE5009" s="4"/>
      <c r="DF5009" s="4"/>
      <c r="DG5009" s="4"/>
    </row>
    <row r="5010" spans="107:111" x14ac:dyDescent="0.25">
      <c r="DC5010" s="4"/>
      <c r="DD5010" s="4"/>
      <c r="DE5010" s="4"/>
      <c r="DF5010" s="4"/>
      <c r="DG5010" s="4"/>
    </row>
    <row r="5011" spans="107:111" x14ac:dyDescent="0.25">
      <c r="DC5011" s="4"/>
      <c r="DD5011" s="4"/>
      <c r="DE5011" s="4"/>
      <c r="DF5011" s="4"/>
      <c r="DG5011" s="4"/>
    </row>
    <row r="5012" spans="107:111" x14ac:dyDescent="0.25">
      <c r="DC5012" s="4"/>
      <c r="DD5012" s="4"/>
      <c r="DE5012" s="4"/>
      <c r="DF5012" s="4"/>
      <c r="DG5012" s="4"/>
    </row>
    <row r="5013" spans="107:111" x14ac:dyDescent="0.25">
      <c r="DC5013" s="4"/>
      <c r="DD5013" s="4"/>
      <c r="DE5013" s="4"/>
      <c r="DF5013" s="4"/>
      <c r="DG5013" s="4"/>
    </row>
    <row r="5014" spans="107:111" x14ac:dyDescent="0.25">
      <c r="DC5014" s="4"/>
      <c r="DD5014" s="89"/>
      <c r="DE5014" s="89"/>
      <c r="DF5014" s="89"/>
      <c r="DG5014" s="89"/>
    </row>
    <row r="5015" spans="107:111" x14ac:dyDescent="0.25">
      <c r="DC5015" s="4"/>
      <c r="DD5015" s="4"/>
      <c r="DE5015" s="4"/>
      <c r="DF5015" s="4"/>
      <c r="DG5015" s="4"/>
    </row>
    <row r="5016" spans="107:111" x14ac:dyDescent="0.25">
      <c r="DC5016" s="4"/>
      <c r="DD5016" s="4"/>
      <c r="DE5016" s="4"/>
      <c r="DF5016" s="4"/>
      <c r="DG5016" s="4"/>
    </row>
    <row r="5017" spans="107:111" x14ac:dyDescent="0.25">
      <c r="DC5017" s="4"/>
      <c r="DD5017" s="4"/>
      <c r="DE5017" s="4"/>
      <c r="DF5017" s="4"/>
      <c r="DG5017" s="4"/>
    </row>
    <row r="5018" spans="107:111" x14ac:dyDescent="0.25">
      <c r="DC5018" s="4"/>
      <c r="DD5018" s="4"/>
      <c r="DE5018" s="4"/>
      <c r="DF5018" s="4"/>
      <c r="DG5018" s="4"/>
    </row>
    <row r="5019" spans="107:111" x14ac:dyDescent="0.25">
      <c r="DC5019" s="4"/>
      <c r="DD5019" s="4"/>
      <c r="DE5019" s="4"/>
      <c r="DF5019" s="4"/>
      <c r="DG5019" s="4"/>
    </row>
    <row r="5020" spans="107:111" x14ac:dyDescent="0.25">
      <c r="DC5020" s="4"/>
      <c r="DD5020" s="4"/>
      <c r="DE5020" s="4"/>
      <c r="DF5020" s="4"/>
      <c r="DG5020" s="4"/>
    </row>
    <row r="5021" spans="107:111" x14ac:dyDescent="0.25">
      <c r="DC5021" s="4"/>
      <c r="DD5021" s="4"/>
      <c r="DE5021" s="4"/>
      <c r="DF5021" s="4"/>
      <c r="DG5021" s="4"/>
    </row>
    <row r="5022" spans="107:111" x14ac:dyDescent="0.25">
      <c r="DC5022" s="4"/>
      <c r="DD5022" s="87"/>
      <c r="DE5022" s="87"/>
      <c r="DF5022" s="87"/>
      <c r="DG5022" s="87"/>
    </row>
    <row r="5023" spans="107:111" x14ac:dyDescent="0.25">
      <c r="DC5023" s="4"/>
      <c r="DD5023" s="4"/>
      <c r="DE5023" s="4"/>
      <c r="DF5023" s="4"/>
      <c r="DG5023" s="4"/>
    </row>
    <row r="5024" spans="107:111" x14ac:dyDescent="0.25">
      <c r="DC5024" s="4"/>
      <c r="DD5024" s="4"/>
      <c r="DE5024" s="4"/>
      <c r="DF5024" s="4"/>
      <c r="DG5024" s="4"/>
    </row>
    <row r="5025" spans="107:111" x14ac:dyDescent="0.25">
      <c r="DC5025" s="106"/>
      <c r="DD5025" s="106"/>
      <c r="DE5025" s="106"/>
      <c r="DF5025" s="107"/>
      <c r="DG5025" s="107"/>
    </row>
    <row r="5026" spans="107:111" x14ac:dyDescent="0.25">
      <c r="DC5026" s="4"/>
      <c r="DD5026" s="4"/>
      <c r="DE5026" s="4"/>
      <c r="DF5026" s="4"/>
      <c r="DG5026" s="4"/>
    </row>
    <row r="5027" spans="107:111" x14ac:dyDescent="0.25">
      <c r="DC5027" s="4"/>
      <c r="DD5027" s="4"/>
      <c r="DE5027" s="4"/>
      <c r="DF5027" s="4"/>
      <c r="DG5027" s="4"/>
    </row>
    <row r="5028" spans="107:111" x14ac:dyDescent="0.25">
      <c r="DC5028" s="108"/>
      <c r="DD5028" s="108"/>
      <c r="DE5028" s="108"/>
      <c r="DF5028" s="111"/>
      <c r="DG5028" s="111"/>
    </row>
    <row r="5029" spans="107:111" x14ac:dyDescent="0.25">
      <c r="DC5029" s="91"/>
      <c r="DD5029" s="26"/>
      <c r="DE5029" s="86"/>
      <c r="DF5029" s="86"/>
      <c r="DG5029" s="4"/>
    </row>
    <row r="5030" spans="107:111" x14ac:dyDescent="0.25">
      <c r="DC5030" s="4"/>
      <c r="DD5030" s="4"/>
      <c r="DE5030" s="4"/>
      <c r="DF5030" s="4"/>
      <c r="DG5030" s="4"/>
    </row>
    <row r="5031" spans="107:111" x14ac:dyDescent="0.25">
      <c r="DC5031" s="4"/>
      <c r="DD5031" s="30"/>
      <c r="DE5031" s="30"/>
      <c r="DF5031" s="30"/>
      <c r="DG5031" s="30"/>
    </row>
    <row r="5032" spans="107:111" x14ac:dyDescent="0.25">
      <c r="DC5032" s="4"/>
      <c r="DD5032" s="4"/>
      <c r="DE5032" s="4"/>
      <c r="DF5032" s="4"/>
      <c r="DG5032" s="4"/>
    </row>
    <row r="5033" spans="107:111" x14ac:dyDescent="0.25">
      <c r="DC5033" s="4"/>
      <c r="DD5033" s="4"/>
      <c r="DE5033" s="4"/>
      <c r="DF5033" s="4"/>
      <c r="DG5033" s="4"/>
    </row>
    <row r="5034" spans="107:111" x14ac:dyDescent="0.25">
      <c r="DC5034" s="4"/>
      <c r="DD5034" s="4"/>
      <c r="DE5034" s="4"/>
      <c r="DF5034" s="4"/>
      <c r="DG5034" s="4"/>
    </row>
    <row r="5035" spans="107:111" x14ac:dyDescent="0.25">
      <c r="DC5035" s="4"/>
      <c r="DD5035" s="4"/>
      <c r="DE5035" s="4"/>
      <c r="DF5035" s="4"/>
      <c r="DG5035" s="4"/>
    </row>
    <row r="5036" spans="107:111" x14ac:dyDescent="0.25">
      <c r="DC5036" s="4"/>
      <c r="DD5036" s="4"/>
      <c r="DE5036" s="4"/>
      <c r="DF5036" s="4"/>
      <c r="DG5036" s="4"/>
    </row>
    <row r="5037" spans="107:111" x14ac:dyDescent="0.25">
      <c r="DC5037" s="4"/>
      <c r="DD5037" s="4"/>
      <c r="DE5037" s="4"/>
      <c r="DF5037" s="4"/>
      <c r="DG5037" s="4"/>
    </row>
    <row r="5038" spans="107:111" x14ac:dyDescent="0.25">
      <c r="DC5038" s="4"/>
      <c r="DD5038" s="89"/>
      <c r="DE5038" s="89"/>
      <c r="DF5038" s="89"/>
      <c r="DG5038" s="89"/>
    </row>
    <row r="5039" spans="107:111" x14ac:dyDescent="0.25">
      <c r="DC5039" s="4"/>
      <c r="DD5039" s="4"/>
      <c r="DE5039" s="4"/>
      <c r="DF5039" s="4"/>
      <c r="DG5039" s="4"/>
    </row>
    <row r="5040" spans="107:111" x14ac:dyDescent="0.25">
      <c r="DC5040" s="4"/>
      <c r="DD5040" s="4"/>
      <c r="DE5040" s="4"/>
      <c r="DF5040" s="4"/>
      <c r="DG5040" s="4"/>
    </row>
    <row r="5041" spans="107:111" x14ac:dyDescent="0.25">
      <c r="DC5041" s="4"/>
      <c r="DD5041" s="4"/>
      <c r="DE5041" s="4"/>
      <c r="DF5041" s="4"/>
      <c r="DG5041" s="4"/>
    </row>
    <row r="5042" spans="107:111" x14ac:dyDescent="0.25">
      <c r="DC5042" s="4"/>
      <c r="DD5042" s="4"/>
      <c r="DE5042" s="4"/>
      <c r="DF5042" s="4"/>
      <c r="DG5042" s="4"/>
    </row>
    <row r="5043" spans="107:111" x14ac:dyDescent="0.25">
      <c r="DC5043" s="4"/>
      <c r="DD5043" s="4"/>
      <c r="DE5043" s="4"/>
      <c r="DF5043" s="4"/>
      <c r="DG5043" s="4"/>
    </row>
    <row r="5044" spans="107:111" x14ac:dyDescent="0.25">
      <c r="DC5044" s="4"/>
      <c r="DD5044" s="4"/>
      <c r="DE5044" s="4"/>
      <c r="DF5044" s="4"/>
      <c r="DG5044" s="4"/>
    </row>
    <row r="5045" spans="107:111" x14ac:dyDescent="0.25">
      <c r="DC5045" s="4"/>
      <c r="DD5045" s="4"/>
      <c r="DE5045" s="4"/>
      <c r="DF5045" s="4"/>
      <c r="DG5045" s="4"/>
    </row>
    <row r="5046" spans="107:111" x14ac:dyDescent="0.25">
      <c r="DC5046" s="4"/>
      <c r="DD5046" s="87"/>
      <c r="DE5046" s="87"/>
      <c r="DF5046" s="87"/>
      <c r="DG5046" s="87"/>
    </row>
    <row r="5047" spans="107:111" x14ac:dyDescent="0.25">
      <c r="DC5047" s="4"/>
      <c r="DD5047" s="4"/>
      <c r="DE5047" s="4"/>
      <c r="DF5047" s="4"/>
      <c r="DG5047" s="4"/>
    </row>
    <row r="5048" spans="107:111" x14ac:dyDescent="0.25">
      <c r="DC5048" s="4"/>
      <c r="DD5048" s="4"/>
      <c r="DE5048" s="4"/>
      <c r="DF5048" s="4"/>
      <c r="DG5048" s="4"/>
    </row>
    <row r="5049" spans="107:111" x14ac:dyDescent="0.25">
      <c r="DC5049" s="106"/>
      <c r="DD5049" s="106"/>
      <c r="DE5049" s="106"/>
      <c r="DF5049" s="107"/>
      <c r="DG5049" s="107"/>
    </row>
    <row r="5050" spans="107:111" x14ac:dyDescent="0.25">
      <c r="DC5050" s="4"/>
      <c r="DD5050" s="4"/>
      <c r="DE5050" s="4"/>
      <c r="DF5050" s="4"/>
      <c r="DG5050" s="4"/>
    </row>
    <row r="5051" spans="107:111" x14ac:dyDescent="0.25">
      <c r="DC5051" s="4"/>
      <c r="DD5051" s="4"/>
      <c r="DE5051" s="4"/>
      <c r="DF5051" s="4"/>
      <c r="DG5051" s="4"/>
    </row>
    <row r="5052" spans="107:111" x14ac:dyDescent="0.25">
      <c r="DC5052" s="108"/>
      <c r="DD5052" s="108"/>
      <c r="DE5052" s="108"/>
      <c r="DF5052" s="111"/>
      <c r="DG5052" s="111"/>
    </row>
    <row r="5053" spans="107:111" x14ac:dyDescent="0.25">
      <c r="DC5053" s="4"/>
      <c r="DD5053" s="4"/>
      <c r="DE5053" s="4"/>
      <c r="DF5053" s="4"/>
      <c r="DG5053" s="4"/>
    </row>
    <row r="5054" spans="107:111" x14ac:dyDescent="0.25">
      <c r="DC5054" s="4"/>
      <c r="DD5054" s="30"/>
      <c r="DE5054" s="30"/>
      <c r="DF5054" s="30"/>
      <c r="DG5054" s="30"/>
    </row>
    <row r="5055" spans="107:111" x14ac:dyDescent="0.25">
      <c r="DC5055" s="4"/>
      <c r="DD5055" s="4"/>
      <c r="DE5055" s="4"/>
      <c r="DF5055" s="4"/>
      <c r="DG5055" s="4"/>
    </row>
    <row r="5056" spans="107:111" x14ac:dyDescent="0.25">
      <c r="DC5056" s="4"/>
      <c r="DD5056" s="4"/>
      <c r="DE5056" s="4"/>
      <c r="DF5056" s="4"/>
      <c r="DG5056" s="4"/>
    </row>
    <row r="5057" spans="107:111" x14ac:dyDescent="0.25">
      <c r="DC5057" s="4"/>
      <c r="DD5057" s="4"/>
      <c r="DE5057" s="4"/>
      <c r="DF5057" s="4"/>
      <c r="DG5057" s="4"/>
    </row>
    <row r="5058" spans="107:111" x14ac:dyDescent="0.25">
      <c r="DC5058" s="4"/>
      <c r="DD5058" s="4"/>
      <c r="DE5058" s="4"/>
      <c r="DF5058" s="4"/>
      <c r="DG5058" s="4"/>
    </row>
    <row r="5059" spans="107:111" x14ac:dyDescent="0.25">
      <c r="DC5059" s="4"/>
      <c r="DD5059" s="4"/>
      <c r="DE5059" s="4"/>
      <c r="DF5059" s="4"/>
      <c r="DG5059" s="4"/>
    </row>
    <row r="5060" spans="107:111" x14ac:dyDescent="0.25">
      <c r="DC5060" s="4"/>
      <c r="DD5060" s="89"/>
      <c r="DE5060" s="89"/>
      <c r="DF5060" s="89"/>
      <c r="DG5060" s="89"/>
    </row>
    <row r="5061" spans="107:111" x14ac:dyDescent="0.25">
      <c r="DC5061" s="4"/>
      <c r="DD5061" s="4"/>
      <c r="DE5061" s="4"/>
      <c r="DF5061" s="4"/>
      <c r="DG5061" s="4"/>
    </row>
    <row r="5062" spans="107:111" x14ac:dyDescent="0.25">
      <c r="DC5062" s="4"/>
      <c r="DD5062" s="4"/>
      <c r="DE5062" s="4"/>
      <c r="DF5062" s="4"/>
      <c r="DG5062" s="4"/>
    </row>
    <row r="5063" spans="107:111" x14ac:dyDescent="0.25">
      <c r="DC5063" s="4"/>
      <c r="DD5063" s="4"/>
      <c r="DE5063" s="4"/>
      <c r="DF5063" s="4"/>
      <c r="DG5063" s="4"/>
    </row>
    <row r="5064" spans="107:111" x14ac:dyDescent="0.25">
      <c r="DC5064" s="4"/>
      <c r="DD5064" s="4"/>
      <c r="DE5064" s="4"/>
      <c r="DF5064" s="4"/>
      <c r="DG5064" s="4"/>
    </row>
    <row r="5065" spans="107:111" x14ac:dyDescent="0.25">
      <c r="DC5065" s="4"/>
      <c r="DD5065" s="4"/>
      <c r="DE5065" s="4"/>
      <c r="DF5065" s="4"/>
      <c r="DG5065" s="4"/>
    </row>
    <row r="5066" spans="107:111" x14ac:dyDescent="0.25">
      <c r="DC5066" s="4"/>
      <c r="DD5066" s="4"/>
      <c r="DE5066" s="4"/>
      <c r="DF5066" s="4"/>
      <c r="DG5066" s="4"/>
    </row>
    <row r="5067" spans="107:111" x14ac:dyDescent="0.25">
      <c r="DC5067" s="4"/>
      <c r="DD5067" s="4"/>
      <c r="DE5067" s="4"/>
      <c r="DF5067" s="4"/>
      <c r="DG5067" s="4"/>
    </row>
    <row r="5068" spans="107:111" x14ac:dyDescent="0.25">
      <c r="DC5068" s="4"/>
      <c r="DD5068" s="87"/>
      <c r="DE5068" s="87"/>
      <c r="DF5068" s="87"/>
      <c r="DG5068" s="87"/>
    </row>
    <row r="5069" spans="107:111" x14ac:dyDescent="0.25">
      <c r="DC5069" s="4"/>
      <c r="DD5069" s="4"/>
      <c r="DE5069" s="4"/>
      <c r="DF5069" s="4"/>
      <c r="DG5069" s="4"/>
    </row>
    <row r="5070" spans="107:111" x14ac:dyDescent="0.25">
      <c r="DC5070" s="4"/>
      <c r="DD5070" s="4"/>
      <c r="DE5070" s="4"/>
      <c r="DF5070" s="4"/>
      <c r="DG5070" s="4"/>
    </row>
    <row r="5071" spans="107:111" x14ac:dyDescent="0.25">
      <c r="DC5071" s="106"/>
      <c r="DD5071" s="106"/>
      <c r="DE5071" s="106"/>
      <c r="DF5071" s="107"/>
      <c r="DG5071" s="107"/>
    </row>
    <row r="5072" spans="107:111" x14ac:dyDescent="0.25">
      <c r="DC5072" s="4"/>
      <c r="DD5072" s="4"/>
      <c r="DE5072" s="4"/>
      <c r="DF5072" s="4"/>
      <c r="DG5072" s="4"/>
    </row>
    <row r="5073" spans="107:111" x14ac:dyDescent="0.25">
      <c r="DC5073" s="91"/>
      <c r="DD5073" s="26"/>
      <c r="DE5073" s="86"/>
      <c r="DF5073" s="86"/>
      <c r="DG5073" s="4"/>
    </row>
    <row r="5074" spans="107:111" x14ac:dyDescent="0.25">
      <c r="DC5074" s="4"/>
      <c r="DD5074" s="4"/>
      <c r="DE5074" s="4"/>
      <c r="DF5074" s="4"/>
      <c r="DG5074" s="4"/>
    </row>
    <row r="5075" spans="107:111" x14ac:dyDescent="0.25">
      <c r="DC5075" s="4"/>
      <c r="DD5075" s="30"/>
      <c r="DE5075" s="30"/>
      <c r="DF5075" s="30"/>
      <c r="DG5075" s="30"/>
    </row>
    <row r="5076" spans="107:111" x14ac:dyDescent="0.25">
      <c r="DC5076" s="4"/>
      <c r="DD5076" s="4"/>
      <c r="DE5076" s="4"/>
      <c r="DF5076" s="4"/>
      <c r="DG5076" s="4"/>
    </row>
    <row r="5077" spans="107:111" x14ac:dyDescent="0.25">
      <c r="DC5077" s="4"/>
      <c r="DD5077" s="4"/>
      <c r="DE5077" s="4"/>
      <c r="DF5077" s="4"/>
      <c r="DG5077" s="4"/>
    </row>
    <row r="5078" spans="107:111" x14ac:dyDescent="0.25">
      <c r="DC5078" s="4"/>
      <c r="DD5078" s="4"/>
      <c r="DE5078" s="4"/>
      <c r="DF5078" s="4"/>
      <c r="DG5078" s="4"/>
    </row>
    <row r="5079" spans="107:111" x14ac:dyDescent="0.25">
      <c r="DC5079" s="4"/>
      <c r="DD5079" s="4"/>
      <c r="DE5079" s="4"/>
      <c r="DF5079" s="4"/>
      <c r="DG5079" s="4"/>
    </row>
    <row r="5080" spans="107:111" x14ac:dyDescent="0.25">
      <c r="DC5080" s="4"/>
      <c r="DD5080" s="89"/>
      <c r="DE5080" s="89"/>
      <c r="DF5080" s="89"/>
      <c r="DG5080" s="89"/>
    </row>
    <row r="5081" spans="107:111" x14ac:dyDescent="0.25">
      <c r="DC5081" s="4"/>
      <c r="DD5081" s="4"/>
      <c r="DE5081" s="4"/>
      <c r="DF5081" s="4"/>
      <c r="DG5081" s="4"/>
    </row>
    <row r="5082" spans="107:111" x14ac:dyDescent="0.25">
      <c r="DC5082" s="4"/>
      <c r="DD5082" s="4"/>
      <c r="DE5082" s="4"/>
      <c r="DF5082" s="4"/>
      <c r="DG5082" s="4"/>
    </row>
    <row r="5083" spans="107:111" x14ac:dyDescent="0.25">
      <c r="DC5083" s="4"/>
      <c r="DD5083" s="4"/>
      <c r="DE5083" s="4"/>
      <c r="DF5083" s="4"/>
      <c r="DG5083" s="4"/>
    </row>
    <row r="5084" spans="107:111" x14ac:dyDescent="0.25">
      <c r="DC5084" s="4"/>
      <c r="DD5084" s="4"/>
      <c r="DE5084" s="4"/>
      <c r="DF5084" s="4"/>
      <c r="DG5084" s="4"/>
    </row>
    <row r="5085" spans="107:111" x14ac:dyDescent="0.25">
      <c r="DC5085" s="4"/>
      <c r="DD5085" s="4"/>
      <c r="DE5085" s="4"/>
      <c r="DF5085" s="4"/>
      <c r="DG5085" s="4"/>
    </row>
    <row r="5086" spans="107:111" x14ac:dyDescent="0.25">
      <c r="DC5086" s="4"/>
      <c r="DD5086" s="4"/>
      <c r="DE5086" s="4"/>
      <c r="DF5086" s="4"/>
      <c r="DG5086" s="4"/>
    </row>
    <row r="5087" spans="107:111" x14ac:dyDescent="0.25">
      <c r="DC5087" s="4"/>
      <c r="DD5087" s="4"/>
      <c r="DE5087" s="4"/>
      <c r="DF5087" s="4"/>
      <c r="DG5087" s="4"/>
    </row>
    <row r="5088" spans="107:111" x14ac:dyDescent="0.25">
      <c r="DC5088" s="4"/>
      <c r="DD5088" s="87"/>
      <c r="DE5088" s="87"/>
      <c r="DF5088" s="87"/>
      <c r="DG5088" s="87"/>
    </row>
    <row r="5089" spans="107:111" x14ac:dyDescent="0.25">
      <c r="DC5089" s="4"/>
      <c r="DD5089" s="4"/>
      <c r="DE5089" s="4"/>
      <c r="DF5089" s="4"/>
      <c r="DG5089" s="4"/>
    </row>
    <row r="5090" spans="107:111" x14ac:dyDescent="0.25">
      <c r="DC5090" s="4"/>
      <c r="DD5090" s="4"/>
      <c r="DE5090" s="4"/>
      <c r="DF5090" s="4"/>
      <c r="DG5090" s="4"/>
    </row>
    <row r="5091" spans="107:111" x14ac:dyDescent="0.25">
      <c r="DC5091" s="106"/>
      <c r="DD5091" s="106"/>
      <c r="DE5091" s="106"/>
      <c r="DF5091" s="107"/>
      <c r="DG5091" s="107"/>
    </row>
    <row r="5092" spans="107:111" x14ac:dyDescent="0.25">
      <c r="DC5092" s="4"/>
      <c r="DD5092" s="4"/>
      <c r="DE5092" s="4"/>
      <c r="DF5092" s="4"/>
      <c r="DG5092" s="4"/>
    </row>
    <row r="5093" spans="107:111" x14ac:dyDescent="0.25">
      <c r="DC5093" s="4"/>
      <c r="DD5093" s="4"/>
      <c r="DE5093" s="4"/>
      <c r="DF5093" s="4"/>
      <c r="DG5093" s="4"/>
    </row>
    <row r="5094" spans="107:111" x14ac:dyDescent="0.25">
      <c r="DC5094" s="4"/>
      <c r="DD5094" s="30"/>
      <c r="DE5094" s="30"/>
      <c r="DF5094" s="30"/>
      <c r="DG5094" s="30"/>
    </row>
    <row r="5095" spans="107:111" x14ac:dyDescent="0.25">
      <c r="DC5095" s="4"/>
      <c r="DD5095" s="4"/>
      <c r="DE5095" s="4"/>
      <c r="DF5095" s="4"/>
      <c r="DG5095" s="4"/>
    </row>
    <row r="5096" spans="107:111" x14ac:dyDescent="0.25">
      <c r="DC5096" s="4"/>
      <c r="DD5096" s="4"/>
      <c r="DE5096" s="4"/>
      <c r="DF5096" s="4"/>
      <c r="DG5096" s="4"/>
    </row>
    <row r="5097" spans="107:111" x14ac:dyDescent="0.25">
      <c r="DC5097" s="4"/>
      <c r="DD5097" s="4"/>
      <c r="DE5097" s="4"/>
      <c r="DF5097" s="4"/>
      <c r="DG5097" s="4"/>
    </row>
    <row r="5098" spans="107:111" x14ac:dyDescent="0.25">
      <c r="DC5098" s="4"/>
      <c r="DD5098" s="89"/>
      <c r="DE5098" s="89"/>
      <c r="DF5098" s="89"/>
      <c r="DG5098" s="89"/>
    </row>
    <row r="5099" spans="107:111" x14ac:dyDescent="0.25">
      <c r="DC5099" s="4"/>
      <c r="DD5099" s="4"/>
      <c r="DE5099" s="4"/>
      <c r="DF5099" s="4"/>
      <c r="DG5099" s="4"/>
    </row>
    <row r="5100" spans="107:111" x14ac:dyDescent="0.25">
      <c r="DC5100" s="4"/>
      <c r="DD5100" s="4"/>
      <c r="DE5100" s="4"/>
      <c r="DF5100" s="4"/>
      <c r="DG5100" s="4"/>
    </row>
    <row r="5101" spans="107:111" x14ac:dyDescent="0.25">
      <c r="DC5101" s="4"/>
      <c r="DD5101" s="4"/>
      <c r="DE5101" s="4"/>
      <c r="DF5101" s="4"/>
      <c r="DG5101" s="4"/>
    </row>
    <row r="5102" spans="107:111" x14ac:dyDescent="0.25">
      <c r="DC5102" s="4"/>
      <c r="DD5102" s="4"/>
      <c r="DE5102" s="4"/>
      <c r="DF5102" s="4"/>
      <c r="DG5102" s="4"/>
    </row>
    <row r="5103" spans="107:111" x14ac:dyDescent="0.25">
      <c r="DC5103" s="4"/>
      <c r="DD5103" s="4"/>
      <c r="DE5103" s="4"/>
      <c r="DF5103" s="4"/>
      <c r="DG5103" s="4"/>
    </row>
    <row r="5104" spans="107:111" x14ac:dyDescent="0.25">
      <c r="DC5104" s="4"/>
      <c r="DD5104" s="4"/>
      <c r="DE5104" s="4"/>
      <c r="DF5104" s="4"/>
      <c r="DG5104" s="4"/>
    </row>
    <row r="5105" spans="107:111" x14ac:dyDescent="0.25">
      <c r="DC5105" s="4"/>
      <c r="DD5105" s="4"/>
      <c r="DE5105" s="4"/>
      <c r="DF5105" s="4"/>
      <c r="DG5105" s="4"/>
    </row>
    <row r="5106" spans="107:111" x14ac:dyDescent="0.25">
      <c r="DC5106" s="4"/>
      <c r="DD5106" s="87"/>
      <c r="DE5106" s="87"/>
      <c r="DF5106" s="87"/>
      <c r="DG5106" s="87"/>
    </row>
    <row r="5107" spans="107:111" x14ac:dyDescent="0.25">
      <c r="DC5107" s="4"/>
      <c r="DD5107" s="4"/>
      <c r="DE5107" s="4"/>
      <c r="DF5107" s="4"/>
      <c r="DG5107" s="4"/>
    </row>
    <row r="5108" spans="107:111" x14ac:dyDescent="0.25">
      <c r="DC5108" s="4"/>
      <c r="DD5108" s="4"/>
      <c r="DE5108" s="4"/>
      <c r="DF5108" s="4"/>
      <c r="DG5108" s="4"/>
    </row>
    <row r="5109" spans="107:111" x14ac:dyDescent="0.25">
      <c r="DC5109" s="106"/>
      <c r="DD5109" s="106"/>
      <c r="DE5109" s="106"/>
      <c r="DF5109" s="107"/>
      <c r="DG5109" s="107"/>
    </row>
    <row r="5110" spans="107:111" x14ac:dyDescent="0.25">
      <c r="DC5110" s="4"/>
      <c r="DD5110" s="4"/>
      <c r="DE5110" s="4"/>
      <c r="DF5110" s="4"/>
      <c r="DG5110" s="4"/>
    </row>
    <row r="5111" spans="107:111" x14ac:dyDescent="0.25">
      <c r="DC5111" s="91"/>
      <c r="DD5111" s="26"/>
      <c r="DE5111" s="86"/>
      <c r="DF5111" s="86"/>
      <c r="DG5111" s="4"/>
    </row>
    <row r="5112" spans="107:111" x14ac:dyDescent="0.25">
      <c r="DC5112" s="4"/>
      <c r="DD5112" s="4"/>
      <c r="DE5112" s="4"/>
      <c r="DF5112" s="4"/>
      <c r="DG5112" s="4"/>
    </row>
    <row r="5113" spans="107:111" x14ac:dyDescent="0.25">
      <c r="DC5113" s="4"/>
      <c r="DD5113" s="30"/>
      <c r="DE5113" s="30"/>
      <c r="DF5113" s="30"/>
      <c r="DG5113" s="30"/>
    </row>
    <row r="5114" spans="107:111" x14ac:dyDescent="0.25">
      <c r="DC5114" s="4"/>
      <c r="DD5114" s="4"/>
      <c r="DE5114" s="4"/>
      <c r="DF5114" s="4"/>
      <c r="DG5114" s="4"/>
    </row>
    <row r="5115" spans="107:111" x14ac:dyDescent="0.25">
      <c r="DC5115" s="4"/>
      <c r="DD5115" s="4"/>
      <c r="DE5115" s="4"/>
      <c r="DF5115" s="4"/>
      <c r="DG5115" s="4"/>
    </row>
    <row r="5116" spans="107:111" x14ac:dyDescent="0.25">
      <c r="DC5116" s="4"/>
      <c r="DD5116" s="4"/>
      <c r="DE5116" s="4"/>
      <c r="DF5116" s="4"/>
      <c r="DG5116" s="4"/>
    </row>
    <row r="5117" spans="107:111" x14ac:dyDescent="0.25">
      <c r="DC5117" s="4"/>
      <c r="DD5117" s="4"/>
      <c r="DE5117" s="4"/>
      <c r="DF5117" s="4"/>
      <c r="DG5117" s="4"/>
    </row>
    <row r="5118" spans="107:111" x14ac:dyDescent="0.25">
      <c r="DC5118" s="4"/>
      <c r="DD5118" s="89"/>
      <c r="DE5118" s="89"/>
      <c r="DF5118" s="89"/>
      <c r="DG5118" s="89"/>
    </row>
    <row r="5119" spans="107:111" x14ac:dyDescent="0.25">
      <c r="DC5119" s="4"/>
      <c r="DD5119" s="4"/>
      <c r="DE5119" s="4"/>
      <c r="DF5119" s="4"/>
      <c r="DG5119" s="4"/>
    </row>
    <row r="5120" spans="107:111" x14ac:dyDescent="0.25">
      <c r="DC5120" s="4"/>
      <c r="DD5120" s="4"/>
      <c r="DE5120" s="4"/>
      <c r="DF5120" s="4"/>
      <c r="DG5120" s="4"/>
    </row>
    <row r="5121" spans="107:111" x14ac:dyDescent="0.25">
      <c r="DC5121" s="4"/>
      <c r="DD5121" s="4"/>
      <c r="DE5121" s="4"/>
      <c r="DF5121" s="4"/>
      <c r="DG5121" s="4"/>
    </row>
    <row r="5122" spans="107:111" x14ac:dyDescent="0.25">
      <c r="DC5122" s="4"/>
      <c r="DD5122" s="4"/>
      <c r="DE5122" s="4"/>
      <c r="DF5122" s="4"/>
      <c r="DG5122" s="4"/>
    </row>
    <row r="5123" spans="107:111" x14ac:dyDescent="0.25">
      <c r="DC5123" s="4"/>
      <c r="DD5123" s="4"/>
      <c r="DE5123" s="4"/>
      <c r="DF5123" s="4"/>
      <c r="DG5123" s="4"/>
    </row>
    <row r="5124" spans="107:111" x14ac:dyDescent="0.25">
      <c r="DC5124" s="4"/>
      <c r="DD5124" s="4"/>
      <c r="DE5124" s="4"/>
      <c r="DF5124" s="4"/>
      <c r="DG5124" s="4"/>
    </row>
    <row r="5125" spans="107:111" x14ac:dyDescent="0.25">
      <c r="DC5125" s="4"/>
      <c r="DD5125" s="4"/>
      <c r="DE5125" s="4"/>
      <c r="DF5125" s="4"/>
      <c r="DG5125" s="4"/>
    </row>
    <row r="5126" spans="107:111" x14ac:dyDescent="0.25">
      <c r="DC5126" s="4"/>
      <c r="DD5126" s="87"/>
      <c r="DE5126" s="87"/>
      <c r="DF5126" s="87"/>
      <c r="DG5126" s="87"/>
    </row>
    <row r="5127" spans="107:111" x14ac:dyDescent="0.25">
      <c r="DC5127" s="4"/>
      <c r="DD5127" s="4"/>
      <c r="DE5127" s="4"/>
      <c r="DF5127" s="4"/>
      <c r="DG5127" s="4"/>
    </row>
    <row r="5128" spans="107:111" x14ac:dyDescent="0.25">
      <c r="DC5128" s="4"/>
      <c r="DD5128" s="4"/>
      <c r="DE5128" s="4"/>
      <c r="DF5128" s="4"/>
      <c r="DG5128" s="4"/>
    </row>
    <row r="5129" spans="107:111" x14ac:dyDescent="0.25">
      <c r="DC5129" s="106"/>
      <c r="DD5129" s="106"/>
      <c r="DE5129" s="106"/>
      <c r="DF5129" s="107"/>
      <c r="DG5129" s="107"/>
    </row>
    <row r="5130" spans="107:111" x14ac:dyDescent="0.25">
      <c r="DC5130" s="4"/>
      <c r="DD5130" s="4"/>
      <c r="DE5130" s="4"/>
      <c r="DF5130" s="4"/>
      <c r="DG5130" s="4"/>
    </row>
    <row r="5131" spans="107:111" x14ac:dyDescent="0.25">
      <c r="DC5131" s="4"/>
      <c r="DD5131" s="4"/>
      <c r="DE5131" s="4"/>
      <c r="DF5131" s="4"/>
      <c r="DG5131" s="4"/>
    </row>
    <row r="5132" spans="107:111" x14ac:dyDescent="0.25">
      <c r="DC5132" s="4"/>
      <c r="DD5132" s="30"/>
      <c r="DE5132" s="30"/>
      <c r="DF5132" s="30"/>
      <c r="DG5132" s="30"/>
    </row>
    <row r="5133" spans="107:111" x14ac:dyDescent="0.25">
      <c r="DC5133" s="4"/>
      <c r="DD5133" s="4"/>
      <c r="DE5133" s="4"/>
      <c r="DF5133" s="4"/>
      <c r="DG5133" s="4"/>
    </row>
    <row r="5134" spans="107:111" x14ac:dyDescent="0.25">
      <c r="DC5134" s="4"/>
      <c r="DD5134" s="4"/>
      <c r="DE5134" s="4"/>
      <c r="DF5134" s="4"/>
      <c r="DG5134" s="4"/>
    </row>
    <row r="5135" spans="107:111" x14ac:dyDescent="0.25">
      <c r="DC5135" s="4"/>
      <c r="DD5135" s="4"/>
      <c r="DE5135" s="4"/>
      <c r="DF5135" s="4"/>
      <c r="DG5135" s="4"/>
    </row>
    <row r="5136" spans="107:111" x14ac:dyDescent="0.25">
      <c r="DC5136" s="4"/>
      <c r="DD5136" s="89"/>
      <c r="DE5136" s="89"/>
      <c r="DF5136" s="89"/>
      <c r="DG5136" s="89"/>
    </row>
    <row r="5137" spans="107:111" x14ac:dyDescent="0.25">
      <c r="DC5137" s="4"/>
      <c r="DD5137" s="4"/>
      <c r="DE5137" s="4"/>
      <c r="DF5137" s="4"/>
      <c r="DG5137" s="4"/>
    </row>
    <row r="5138" spans="107:111" x14ac:dyDescent="0.25">
      <c r="DC5138" s="4"/>
      <c r="DD5138" s="4"/>
      <c r="DE5138" s="4"/>
      <c r="DF5138" s="4"/>
      <c r="DG5138" s="4"/>
    </row>
    <row r="5139" spans="107:111" x14ac:dyDescent="0.25">
      <c r="DC5139" s="4"/>
      <c r="DD5139" s="4"/>
      <c r="DE5139" s="4"/>
      <c r="DF5139" s="4"/>
      <c r="DG5139" s="4"/>
    </row>
    <row r="5140" spans="107:111" x14ac:dyDescent="0.25">
      <c r="DC5140" s="4"/>
      <c r="DD5140" s="4"/>
      <c r="DE5140" s="4"/>
      <c r="DF5140" s="4"/>
      <c r="DG5140" s="4"/>
    </row>
    <row r="5141" spans="107:111" x14ac:dyDescent="0.25">
      <c r="DC5141" s="4"/>
      <c r="DD5141" s="4"/>
      <c r="DE5141" s="4"/>
      <c r="DF5141" s="4"/>
      <c r="DG5141" s="4"/>
    </row>
    <row r="5142" spans="107:111" x14ac:dyDescent="0.25">
      <c r="DC5142" s="4"/>
      <c r="DD5142" s="4"/>
      <c r="DE5142" s="4"/>
      <c r="DF5142" s="4"/>
      <c r="DG5142" s="4"/>
    </row>
    <row r="5143" spans="107:111" x14ac:dyDescent="0.25">
      <c r="DC5143" s="4"/>
      <c r="DD5143" s="4"/>
      <c r="DE5143" s="4"/>
      <c r="DF5143" s="4"/>
      <c r="DG5143" s="4"/>
    </row>
    <row r="5144" spans="107:111" x14ac:dyDescent="0.25">
      <c r="DC5144" s="4"/>
      <c r="DD5144" s="87"/>
      <c r="DE5144" s="87"/>
      <c r="DF5144" s="87"/>
      <c r="DG5144" s="87"/>
    </row>
    <row r="5145" spans="107:111" x14ac:dyDescent="0.25">
      <c r="DC5145" s="4"/>
      <c r="DD5145" s="4"/>
      <c r="DE5145" s="4"/>
      <c r="DF5145" s="4"/>
      <c r="DG5145" s="4"/>
    </row>
    <row r="5146" spans="107:111" x14ac:dyDescent="0.25">
      <c r="DC5146" s="4"/>
      <c r="DD5146" s="4"/>
      <c r="DE5146" s="4"/>
      <c r="DF5146" s="4"/>
      <c r="DG5146" s="4"/>
    </row>
    <row r="5147" spans="107:111" x14ac:dyDescent="0.25">
      <c r="DC5147" s="106"/>
      <c r="DD5147" s="106"/>
      <c r="DE5147" s="106"/>
      <c r="DF5147" s="107"/>
      <c r="DG5147" s="107"/>
    </row>
    <row r="5148" spans="107:111" x14ac:dyDescent="0.25">
      <c r="DC5148" s="4"/>
      <c r="DD5148" s="4"/>
      <c r="DE5148" s="4"/>
      <c r="DF5148" s="4"/>
      <c r="DG5148" s="4"/>
    </row>
    <row r="5149" spans="107:111" x14ac:dyDescent="0.25">
      <c r="DC5149" s="91"/>
      <c r="DD5149" s="26"/>
      <c r="DE5149" s="86"/>
      <c r="DF5149" s="86"/>
      <c r="DG5149" s="4"/>
    </row>
    <row r="5150" spans="107:111" x14ac:dyDescent="0.25">
      <c r="DC5150" s="4"/>
      <c r="DD5150" s="4"/>
      <c r="DE5150" s="4"/>
      <c r="DF5150" s="4"/>
      <c r="DG5150" s="4"/>
    </row>
    <row r="5151" spans="107:111" x14ac:dyDescent="0.25">
      <c r="DC5151" s="4"/>
      <c r="DD5151" s="30"/>
      <c r="DE5151" s="30"/>
      <c r="DF5151" s="30"/>
      <c r="DG5151" s="30"/>
    </row>
    <row r="5152" spans="107:111" x14ac:dyDescent="0.25">
      <c r="DC5152" s="4"/>
      <c r="DD5152" s="4"/>
      <c r="DE5152" s="4"/>
      <c r="DF5152" s="4"/>
      <c r="DG5152" s="4"/>
    </row>
    <row r="5153" spans="107:111" x14ac:dyDescent="0.25">
      <c r="DC5153" s="4"/>
      <c r="DD5153" s="4"/>
      <c r="DE5153" s="4"/>
      <c r="DF5153" s="4"/>
      <c r="DG5153" s="4"/>
    </row>
    <row r="5154" spans="107:111" x14ac:dyDescent="0.25">
      <c r="DC5154" s="4"/>
      <c r="DD5154" s="4"/>
      <c r="DE5154" s="4"/>
      <c r="DF5154" s="4"/>
      <c r="DG5154" s="4"/>
    </row>
    <row r="5155" spans="107:111" x14ac:dyDescent="0.25">
      <c r="DC5155" s="4"/>
      <c r="DD5155" s="4"/>
      <c r="DE5155" s="4"/>
      <c r="DF5155" s="4"/>
      <c r="DG5155" s="4"/>
    </row>
    <row r="5156" spans="107:111" x14ac:dyDescent="0.25">
      <c r="DC5156" s="4"/>
      <c r="DD5156" s="89"/>
      <c r="DE5156" s="89"/>
      <c r="DF5156" s="89"/>
      <c r="DG5156" s="89"/>
    </row>
    <row r="5157" spans="107:111" x14ac:dyDescent="0.25">
      <c r="DC5157" s="4"/>
      <c r="DD5157" s="4"/>
      <c r="DE5157" s="4"/>
      <c r="DF5157" s="4"/>
      <c r="DG5157" s="4"/>
    </row>
    <row r="5158" spans="107:111" x14ac:dyDescent="0.25">
      <c r="DC5158" s="4"/>
      <c r="DD5158" s="4"/>
      <c r="DE5158" s="4"/>
      <c r="DF5158" s="4"/>
      <c r="DG5158" s="4"/>
    </row>
    <row r="5159" spans="107:111" x14ac:dyDescent="0.25">
      <c r="DC5159" s="4"/>
      <c r="DD5159" s="4"/>
      <c r="DE5159" s="4"/>
      <c r="DF5159" s="4"/>
      <c r="DG5159" s="4"/>
    </row>
    <row r="5160" spans="107:111" x14ac:dyDescent="0.25">
      <c r="DC5160" s="4"/>
      <c r="DD5160" s="4"/>
      <c r="DE5160" s="4"/>
      <c r="DF5160" s="4"/>
      <c r="DG5160" s="4"/>
    </row>
    <row r="5161" spans="107:111" x14ac:dyDescent="0.25">
      <c r="DC5161" s="4"/>
      <c r="DD5161" s="4"/>
      <c r="DE5161" s="4"/>
      <c r="DF5161" s="4"/>
      <c r="DG5161" s="4"/>
    </row>
    <row r="5162" spans="107:111" x14ac:dyDescent="0.25">
      <c r="DC5162" s="4"/>
      <c r="DD5162" s="4"/>
      <c r="DE5162" s="4"/>
      <c r="DF5162" s="4"/>
      <c r="DG5162" s="4"/>
    </row>
    <row r="5163" spans="107:111" x14ac:dyDescent="0.25">
      <c r="DC5163" s="4"/>
      <c r="DD5163" s="4"/>
      <c r="DE5163" s="4"/>
      <c r="DF5163" s="4"/>
      <c r="DG5163" s="4"/>
    </row>
    <row r="5164" spans="107:111" x14ac:dyDescent="0.25">
      <c r="DC5164" s="4"/>
      <c r="DD5164" s="87"/>
      <c r="DE5164" s="87"/>
      <c r="DF5164" s="87"/>
      <c r="DG5164" s="87"/>
    </row>
    <row r="5165" spans="107:111" x14ac:dyDescent="0.25">
      <c r="DC5165" s="4"/>
      <c r="DD5165" s="4"/>
      <c r="DE5165" s="4"/>
      <c r="DF5165" s="4"/>
      <c r="DG5165" s="4"/>
    </row>
    <row r="5166" spans="107:111" x14ac:dyDescent="0.25">
      <c r="DC5166" s="4"/>
      <c r="DD5166" s="4"/>
      <c r="DE5166" s="4"/>
      <c r="DF5166" s="4"/>
      <c r="DG5166" s="4"/>
    </row>
    <row r="5167" spans="107:111" x14ac:dyDescent="0.25">
      <c r="DC5167" s="106"/>
      <c r="DD5167" s="106"/>
      <c r="DE5167" s="106"/>
      <c r="DF5167" s="107"/>
      <c r="DG5167" s="107"/>
    </row>
    <row r="5168" spans="107:111" x14ac:dyDescent="0.25">
      <c r="DC5168" s="4"/>
      <c r="DD5168" s="4"/>
      <c r="DE5168" s="4"/>
      <c r="DF5168" s="4"/>
      <c r="DG5168" s="4"/>
    </row>
    <row r="5169" spans="107:111" x14ac:dyDescent="0.25">
      <c r="DC5169" s="4"/>
      <c r="DD5169" s="4"/>
      <c r="DE5169" s="4"/>
      <c r="DF5169" s="4"/>
      <c r="DG5169" s="4"/>
    </row>
    <row r="5170" spans="107:111" x14ac:dyDescent="0.25">
      <c r="DC5170" s="4"/>
      <c r="DD5170" s="30"/>
      <c r="DE5170" s="30"/>
      <c r="DF5170" s="30"/>
      <c r="DG5170" s="30"/>
    </row>
    <row r="5171" spans="107:111" x14ac:dyDescent="0.25">
      <c r="DC5171" s="4"/>
      <c r="DD5171" s="4"/>
      <c r="DE5171" s="4"/>
      <c r="DF5171" s="4"/>
      <c r="DG5171" s="4"/>
    </row>
    <row r="5172" spans="107:111" x14ac:dyDescent="0.25">
      <c r="DC5172" s="4"/>
      <c r="DD5172" s="4"/>
      <c r="DE5172" s="4"/>
      <c r="DF5172" s="4"/>
      <c r="DG5172" s="4"/>
    </row>
    <row r="5173" spans="107:111" x14ac:dyDescent="0.25">
      <c r="DC5173" s="4"/>
      <c r="DD5173" s="4"/>
      <c r="DE5173" s="4"/>
      <c r="DF5173" s="4"/>
      <c r="DG5173" s="4"/>
    </row>
    <row r="5174" spans="107:111" x14ac:dyDescent="0.25">
      <c r="DC5174" s="4"/>
      <c r="DD5174" s="89"/>
      <c r="DE5174" s="89"/>
      <c r="DF5174" s="89"/>
      <c r="DG5174" s="89"/>
    </row>
    <row r="5175" spans="107:111" x14ac:dyDescent="0.25">
      <c r="DC5175" s="4"/>
      <c r="DD5175" s="4"/>
      <c r="DE5175" s="4"/>
      <c r="DF5175" s="4"/>
      <c r="DG5175" s="4"/>
    </row>
    <row r="5176" spans="107:111" x14ac:dyDescent="0.25">
      <c r="DC5176" s="4"/>
      <c r="DD5176" s="4"/>
      <c r="DE5176" s="4"/>
      <c r="DF5176" s="4"/>
      <c r="DG5176" s="4"/>
    </row>
    <row r="5177" spans="107:111" x14ac:dyDescent="0.25">
      <c r="DC5177" s="4"/>
      <c r="DD5177" s="4"/>
      <c r="DE5177" s="4"/>
      <c r="DF5177" s="4"/>
      <c r="DG5177" s="4"/>
    </row>
    <row r="5178" spans="107:111" x14ac:dyDescent="0.25">
      <c r="DC5178" s="4"/>
      <c r="DD5178" s="4"/>
      <c r="DE5178" s="4"/>
      <c r="DF5178" s="4"/>
      <c r="DG5178" s="4"/>
    </row>
    <row r="5179" spans="107:111" x14ac:dyDescent="0.25">
      <c r="DC5179" s="4"/>
      <c r="DD5179" s="4"/>
      <c r="DE5179" s="4"/>
      <c r="DF5179" s="4"/>
      <c r="DG5179" s="4"/>
    </row>
    <row r="5180" spans="107:111" x14ac:dyDescent="0.25">
      <c r="DC5180" s="4"/>
      <c r="DD5180" s="4"/>
      <c r="DE5180" s="4"/>
      <c r="DF5180" s="4"/>
      <c r="DG5180" s="4"/>
    </row>
    <row r="5181" spans="107:111" x14ac:dyDescent="0.25">
      <c r="DC5181" s="4"/>
      <c r="DD5181" s="4"/>
      <c r="DE5181" s="4"/>
      <c r="DF5181" s="4"/>
      <c r="DG5181" s="4"/>
    </row>
    <row r="5182" spans="107:111" x14ac:dyDescent="0.25">
      <c r="DC5182" s="4"/>
      <c r="DD5182" s="87"/>
      <c r="DE5182" s="87"/>
      <c r="DF5182" s="87"/>
      <c r="DG5182" s="87"/>
    </row>
    <row r="5183" spans="107:111" x14ac:dyDescent="0.25">
      <c r="DC5183" s="4"/>
      <c r="DD5183" s="4"/>
      <c r="DE5183" s="4"/>
      <c r="DF5183" s="4"/>
      <c r="DG5183" s="4"/>
    </row>
    <row r="5184" spans="107:111" x14ac:dyDescent="0.25">
      <c r="DC5184" s="4"/>
      <c r="DD5184" s="4"/>
      <c r="DE5184" s="4"/>
      <c r="DF5184" s="4"/>
      <c r="DG5184" s="4"/>
    </row>
    <row r="5185" spans="107:111" x14ac:dyDescent="0.25">
      <c r="DC5185" s="106"/>
      <c r="DD5185" s="106"/>
      <c r="DE5185" s="106"/>
      <c r="DF5185" s="107"/>
      <c r="DG5185" s="107"/>
    </row>
    <row r="5186" spans="107:111" x14ac:dyDescent="0.25">
      <c r="DC5186" s="4"/>
      <c r="DD5186" s="4"/>
      <c r="DE5186" s="4"/>
      <c r="DF5186" s="4"/>
      <c r="DG5186" s="4"/>
    </row>
    <row r="5187" spans="107:111" x14ac:dyDescent="0.25">
      <c r="DC5187" s="91"/>
      <c r="DD5187" s="26"/>
      <c r="DE5187" s="86"/>
      <c r="DF5187" s="86"/>
      <c r="DG5187" s="4"/>
    </row>
    <row r="5188" spans="107:111" x14ac:dyDescent="0.25">
      <c r="DC5188" s="4"/>
      <c r="DD5188" s="4"/>
      <c r="DE5188" s="4"/>
      <c r="DF5188" s="4"/>
      <c r="DG5188" s="4"/>
    </row>
    <row r="5189" spans="107:111" x14ac:dyDescent="0.25">
      <c r="DC5189" s="4"/>
      <c r="DD5189" s="30"/>
      <c r="DE5189" s="30"/>
      <c r="DF5189" s="30"/>
      <c r="DG5189" s="30"/>
    </row>
    <row r="5190" spans="107:111" x14ac:dyDescent="0.25">
      <c r="DC5190" s="4"/>
      <c r="DD5190" s="4"/>
      <c r="DE5190" s="4"/>
      <c r="DF5190" s="4"/>
      <c r="DG5190" s="4"/>
    </row>
    <row r="5191" spans="107:111" x14ac:dyDescent="0.25">
      <c r="DC5191" s="4"/>
      <c r="DD5191" s="4"/>
      <c r="DE5191" s="4"/>
      <c r="DF5191" s="4"/>
      <c r="DG5191" s="4"/>
    </row>
    <row r="5192" spans="107:111" x14ac:dyDescent="0.25">
      <c r="DC5192" s="4"/>
      <c r="DD5192" s="4"/>
      <c r="DE5192" s="4"/>
      <c r="DF5192" s="4"/>
      <c r="DG5192" s="4"/>
    </row>
    <row r="5193" spans="107:111" x14ac:dyDescent="0.25">
      <c r="DC5193" s="4"/>
      <c r="DD5193" s="4"/>
      <c r="DE5193" s="4"/>
      <c r="DF5193" s="4"/>
      <c r="DG5193" s="4"/>
    </row>
    <row r="5194" spans="107:111" x14ac:dyDescent="0.25">
      <c r="DC5194" s="4"/>
      <c r="DD5194" s="89"/>
      <c r="DE5194" s="89"/>
      <c r="DF5194" s="89"/>
      <c r="DG5194" s="89"/>
    </row>
    <row r="5195" spans="107:111" x14ac:dyDescent="0.25">
      <c r="DC5195" s="4"/>
      <c r="DD5195" s="4"/>
      <c r="DE5195" s="4"/>
      <c r="DF5195" s="4"/>
      <c r="DG5195" s="4"/>
    </row>
    <row r="5196" spans="107:111" x14ac:dyDescent="0.25">
      <c r="DC5196" s="4"/>
      <c r="DD5196" s="4"/>
      <c r="DE5196" s="4"/>
      <c r="DF5196" s="4"/>
      <c r="DG5196" s="4"/>
    </row>
    <row r="5197" spans="107:111" x14ac:dyDescent="0.25">
      <c r="DC5197" s="4"/>
      <c r="DD5197" s="4"/>
      <c r="DE5197" s="4"/>
      <c r="DF5197" s="4"/>
      <c r="DG5197" s="4"/>
    </row>
    <row r="5198" spans="107:111" x14ac:dyDescent="0.25">
      <c r="DC5198" s="4"/>
      <c r="DD5198" s="4"/>
      <c r="DE5198" s="4"/>
      <c r="DF5198" s="4"/>
      <c r="DG5198" s="4"/>
    </row>
    <row r="5199" spans="107:111" x14ac:dyDescent="0.25">
      <c r="DC5199" s="4"/>
      <c r="DD5199" s="4"/>
      <c r="DE5199" s="4"/>
      <c r="DF5199" s="4"/>
      <c r="DG5199" s="4"/>
    </row>
    <row r="5200" spans="107:111" x14ac:dyDescent="0.25">
      <c r="DC5200" s="4"/>
      <c r="DD5200" s="4"/>
      <c r="DE5200" s="4"/>
      <c r="DF5200" s="4"/>
      <c r="DG5200" s="4"/>
    </row>
    <row r="5201" spans="107:111" x14ac:dyDescent="0.25">
      <c r="DC5201" s="4"/>
      <c r="DD5201" s="4"/>
      <c r="DE5201" s="4"/>
      <c r="DF5201" s="4"/>
      <c r="DG5201" s="4"/>
    </row>
    <row r="5202" spans="107:111" x14ac:dyDescent="0.25">
      <c r="DC5202" s="4"/>
      <c r="DD5202" s="87"/>
      <c r="DE5202" s="87"/>
      <c r="DF5202" s="87"/>
      <c r="DG5202" s="87"/>
    </row>
    <row r="5203" spans="107:111" x14ac:dyDescent="0.25">
      <c r="DC5203" s="4"/>
      <c r="DD5203" s="4"/>
      <c r="DE5203" s="4"/>
      <c r="DF5203" s="4"/>
      <c r="DG5203" s="4"/>
    </row>
    <row r="5204" spans="107:111" x14ac:dyDescent="0.25">
      <c r="DC5204" s="4"/>
      <c r="DD5204" s="4"/>
      <c r="DE5204" s="4"/>
      <c r="DF5204" s="4"/>
      <c r="DG5204" s="4"/>
    </row>
    <row r="5205" spans="107:111" x14ac:dyDescent="0.25">
      <c r="DC5205" s="106"/>
      <c r="DD5205" s="106"/>
      <c r="DE5205" s="106"/>
      <c r="DF5205" s="107"/>
      <c r="DG5205" s="107"/>
    </row>
    <row r="5206" spans="107:111" x14ac:dyDescent="0.25">
      <c r="DC5206" s="4"/>
      <c r="DD5206" s="4"/>
      <c r="DE5206" s="4"/>
      <c r="DF5206" s="4"/>
      <c r="DG5206" s="4"/>
    </row>
    <row r="5207" spans="107:111" x14ac:dyDescent="0.25">
      <c r="DC5207" s="4"/>
      <c r="DD5207" s="4"/>
      <c r="DE5207" s="4"/>
      <c r="DF5207" s="4"/>
      <c r="DG5207" s="4"/>
    </row>
    <row r="5208" spans="107:111" x14ac:dyDescent="0.25">
      <c r="DC5208" s="4"/>
      <c r="DD5208" s="30"/>
      <c r="DE5208" s="30"/>
      <c r="DF5208" s="30"/>
      <c r="DG5208" s="30"/>
    </row>
    <row r="5209" spans="107:111" x14ac:dyDescent="0.25">
      <c r="DC5209" s="4"/>
      <c r="DD5209" s="4"/>
      <c r="DE5209" s="4"/>
      <c r="DF5209" s="4"/>
      <c r="DG5209" s="4"/>
    </row>
    <row r="5210" spans="107:111" x14ac:dyDescent="0.25">
      <c r="DC5210" s="4"/>
      <c r="DD5210" s="4"/>
      <c r="DE5210" s="4"/>
      <c r="DF5210" s="4"/>
      <c r="DG5210" s="4"/>
    </row>
    <row r="5211" spans="107:111" x14ac:dyDescent="0.25">
      <c r="DC5211" s="4"/>
      <c r="DD5211" s="4"/>
      <c r="DE5211" s="4"/>
      <c r="DF5211" s="4"/>
      <c r="DG5211" s="4"/>
    </row>
    <row r="5212" spans="107:111" x14ac:dyDescent="0.25">
      <c r="DC5212" s="4"/>
      <c r="DD5212" s="89"/>
      <c r="DE5212" s="89"/>
      <c r="DF5212" s="89"/>
      <c r="DG5212" s="89"/>
    </row>
    <row r="5213" spans="107:111" x14ac:dyDescent="0.25">
      <c r="DC5213" s="4"/>
      <c r="DD5213" s="4"/>
      <c r="DE5213" s="4"/>
      <c r="DF5213" s="4"/>
      <c r="DG5213" s="4"/>
    </row>
    <row r="5214" spans="107:111" x14ac:dyDescent="0.25">
      <c r="DC5214" s="4"/>
      <c r="DD5214" s="4"/>
      <c r="DE5214" s="4"/>
      <c r="DF5214" s="4"/>
      <c r="DG5214" s="4"/>
    </row>
    <row r="5215" spans="107:111" x14ac:dyDescent="0.25">
      <c r="DC5215" s="4"/>
      <c r="DD5215" s="4"/>
      <c r="DE5215" s="4"/>
      <c r="DF5215" s="4"/>
      <c r="DG5215" s="4"/>
    </row>
    <row r="5216" spans="107:111" x14ac:dyDescent="0.25">
      <c r="DC5216" s="4"/>
      <c r="DD5216" s="4"/>
      <c r="DE5216" s="4"/>
      <c r="DF5216" s="4"/>
      <c r="DG5216" s="4"/>
    </row>
    <row r="5217" spans="107:111" x14ac:dyDescent="0.25">
      <c r="DC5217" s="4"/>
      <c r="DD5217" s="4"/>
      <c r="DE5217" s="4"/>
      <c r="DF5217" s="4"/>
      <c r="DG5217" s="4"/>
    </row>
    <row r="5218" spans="107:111" x14ac:dyDescent="0.25">
      <c r="DC5218" s="4"/>
      <c r="DD5218" s="4"/>
      <c r="DE5218" s="4"/>
      <c r="DF5218" s="4"/>
      <c r="DG5218" s="4"/>
    </row>
    <row r="5219" spans="107:111" x14ac:dyDescent="0.25">
      <c r="DC5219" s="4"/>
      <c r="DD5219" s="4"/>
      <c r="DE5219" s="4"/>
      <c r="DF5219" s="4"/>
      <c r="DG5219" s="4"/>
    </row>
    <row r="5220" spans="107:111" x14ac:dyDescent="0.25">
      <c r="DC5220" s="4"/>
      <c r="DD5220" s="7"/>
      <c r="DE5220" s="7"/>
      <c r="DF5220" s="7"/>
      <c r="DG5220" s="7"/>
    </row>
    <row r="5221" spans="107:111" x14ac:dyDescent="0.25">
      <c r="DC5221" s="4"/>
      <c r="DD5221" s="4"/>
      <c r="DE5221" s="4"/>
      <c r="DF5221" s="4"/>
      <c r="DG5221" s="4"/>
    </row>
    <row r="5222" spans="107:111" x14ac:dyDescent="0.25">
      <c r="DC5222" s="4"/>
      <c r="DD5222" s="4"/>
      <c r="DE5222" s="4"/>
      <c r="DF5222" s="4"/>
      <c r="DG5222" s="4"/>
    </row>
    <row r="5223" spans="107:111" x14ac:dyDescent="0.25">
      <c r="DC5223" s="106"/>
      <c r="DD5223" s="106"/>
      <c r="DE5223" s="106"/>
      <c r="DF5223" s="107"/>
      <c r="DG5223" s="107"/>
    </row>
    <row r="5224" spans="107:111" x14ac:dyDescent="0.25">
      <c r="DC5224" s="4"/>
      <c r="DD5224" s="4"/>
      <c r="DE5224" s="4"/>
      <c r="DF5224" s="4"/>
      <c r="DG5224" s="4"/>
    </row>
    <row r="5225" spans="107:111" x14ac:dyDescent="0.25">
      <c r="DC5225" s="4"/>
      <c r="DD5225" s="4"/>
      <c r="DE5225" s="4"/>
      <c r="DF5225" s="4"/>
      <c r="DG5225" s="4"/>
    </row>
    <row r="5226" spans="107:111" x14ac:dyDescent="0.25">
      <c r="DC5226" s="4"/>
      <c r="DD5226" s="4"/>
      <c r="DE5226" s="4"/>
      <c r="DF5226" s="4"/>
      <c r="DG5226" s="4"/>
    </row>
    <row r="5227" spans="107:111" x14ac:dyDescent="0.25">
      <c r="DC5227" s="4"/>
      <c r="DD5227" s="4"/>
      <c r="DE5227" s="4"/>
      <c r="DF5227" s="4"/>
      <c r="DG5227" s="4"/>
    </row>
    <row r="5230" spans="107:111" x14ac:dyDescent="0.25">
      <c r="DC5230" s="91"/>
      <c r="DD5230" s="26"/>
      <c r="DE5230" s="86"/>
      <c r="DF5230" s="86"/>
      <c r="DG5230" s="4"/>
    </row>
    <row r="5231" spans="107:111" x14ac:dyDescent="0.25">
      <c r="DC5231" s="4"/>
      <c r="DD5231" s="4"/>
      <c r="DE5231" s="4"/>
      <c r="DF5231" s="4"/>
      <c r="DG5231" s="4"/>
    </row>
    <row r="5232" spans="107:111" x14ac:dyDescent="0.25">
      <c r="DC5232" s="4"/>
      <c r="DD5232" s="30"/>
      <c r="DE5232" s="30"/>
      <c r="DF5232" s="30"/>
      <c r="DG5232" s="30"/>
    </row>
    <row r="5233" spans="107:111" x14ac:dyDescent="0.25">
      <c r="DC5233" s="4"/>
      <c r="DD5233" s="4"/>
      <c r="DE5233" s="4"/>
      <c r="DF5233" s="4"/>
      <c r="DG5233" s="4"/>
    </row>
    <row r="5234" spans="107:111" x14ac:dyDescent="0.25">
      <c r="DC5234" s="4"/>
      <c r="DD5234" s="4"/>
      <c r="DE5234" s="4"/>
      <c r="DF5234" s="4"/>
      <c r="DG5234" s="4"/>
    </row>
    <row r="5235" spans="107:111" x14ac:dyDescent="0.25">
      <c r="DC5235" s="4"/>
      <c r="DD5235" s="4"/>
      <c r="DE5235" s="4"/>
      <c r="DF5235" s="4"/>
      <c r="DG5235" s="4"/>
    </row>
    <row r="5236" spans="107:111" x14ac:dyDescent="0.25">
      <c r="DC5236" s="4"/>
      <c r="DD5236" s="4"/>
      <c r="DE5236" s="4"/>
      <c r="DF5236" s="4"/>
      <c r="DG5236" s="4"/>
    </row>
    <row r="5237" spans="107:111" x14ac:dyDescent="0.25">
      <c r="DC5237" s="4"/>
      <c r="DD5237" s="4"/>
      <c r="DE5237" s="4"/>
      <c r="DF5237" s="4"/>
      <c r="DG5237" s="4"/>
    </row>
    <row r="5238" spans="107:111" x14ac:dyDescent="0.25">
      <c r="DC5238" s="4"/>
      <c r="DD5238" s="4"/>
      <c r="DE5238" s="4"/>
      <c r="DF5238" s="4"/>
      <c r="DG5238" s="4"/>
    </row>
    <row r="5239" spans="107:111" x14ac:dyDescent="0.25">
      <c r="DC5239" s="4"/>
      <c r="DD5239" s="4"/>
      <c r="DE5239" s="4"/>
      <c r="DF5239" s="4"/>
      <c r="DG5239" s="4"/>
    </row>
    <row r="5241" spans="107:111" x14ac:dyDescent="0.25">
      <c r="DC5241" s="4"/>
      <c r="DD5241" s="4"/>
      <c r="DE5241" s="4"/>
      <c r="DF5241" s="4"/>
      <c r="DG5241" s="4"/>
    </row>
    <row r="5242" spans="107:111" x14ac:dyDescent="0.25">
      <c r="DC5242" s="4"/>
      <c r="DD5242" s="89"/>
      <c r="DE5242" s="89"/>
      <c r="DF5242" s="89"/>
      <c r="DG5242" s="89"/>
    </row>
    <row r="5243" spans="107:111" x14ac:dyDescent="0.25">
      <c r="DC5243" s="4"/>
      <c r="DD5243" s="4"/>
      <c r="DE5243" s="4"/>
      <c r="DF5243" s="4"/>
      <c r="DG5243" s="4"/>
    </row>
    <row r="5244" spans="107:111" x14ac:dyDescent="0.25">
      <c r="DC5244" s="4"/>
      <c r="DD5244" s="4"/>
      <c r="DE5244" s="4"/>
      <c r="DF5244" s="4"/>
      <c r="DG5244" s="4"/>
    </row>
    <row r="5245" spans="107:111" x14ac:dyDescent="0.25">
      <c r="DC5245" s="4"/>
      <c r="DD5245" s="4"/>
      <c r="DE5245" s="4"/>
      <c r="DF5245" s="4"/>
      <c r="DG5245" s="4"/>
    </row>
    <row r="5246" spans="107:111" x14ac:dyDescent="0.25">
      <c r="DC5246" s="4"/>
      <c r="DD5246" s="4"/>
      <c r="DE5246" s="4"/>
      <c r="DF5246" s="4"/>
      <c r="DG5246" s="4"/>
    </row>
    <row r="5247" spans="107:111" x14ac:dyDescent="0.25">
      <c r="DC5247" s="4"/>
      <c r="DD5247" s="4"/>
      <c r="DE5247" s="4"/>
      <c r="DF5247" s="4"/>
      <c r="DG5247" s="4"/>
    </row>
    <row r="5248" spans="107:111" x14ac:dyDescent="0.25">
      <c r="DC5248" s="4"/>
      <c r="DD5248" s="4"/>
      <c r="DE5248" s="4"/>
      <c r="DF5248" s="4"/>
      <c r="DG5248" s="4"/>
    </row>
    <row r="5249" spans="107:111" x14ac:dyDescent="0.25">
      <c r="DC5249" s="4"/>
      <c r="DD5249" s="4"/>
      <c r="DE5249" s="4"/>
      <c r="DF5249" s="4"/>
      <c r="DG5249" s="4"/>
    </row>
    <row r="5250" spans="107:111" x14ac:dyDescent="0.25">
      <c r="DC5250" s="4"/>
      <c r="DD5250" s="87"/>
      <c r="DE5250" s="87"/>
      <c r="DF5250" s="87"/>
      <c r="DG5250" s="87"/>
    </row>
    <row r="5251" spans="107:111" x14ac:dyDescent="0.25">
      <c r="DC5251" s="4"/>
      <c r="DD5251" s="4"/>
      <c r="DE5251" s="4"/>
      <c r="DF5251" s="4"/>
      <c r="DG5251" s="4"/>
    </row>
    <row r="5252" spans="107:111" x14ac:dyDescent="0.25">
      <c r="DC5252" s="4"/>
      <c r="DD5252" s="4"/>
      <c r="DE5252" s="4"/>
      <c r="DF5252" s="4"/>
      <c r="DG5252" s="4"/>
    </row>
    <row r="5253" spans="107:111" x14ac:dyDescent="0.25">
      <c r="DC5253" s="106"/>
      <c r="DD5253" s="106"/>
      <c r="DE5253" s="106"/>
      <c r="DF5253" s="107"/>
      <c r="DG5253" s="107"/>
    </row>
    <row r="5254" spans="107:111" x14ac:dyDescent="0.25">
      <c r="DC5254" s="4"/>
      <c r="DD5254" s="4"/>
      <c r="DE5254" s="4"/>
      <c r="DF5254" s="4"/>
      <c r="DG5254" s="4"/>
    </row>
    <row r="5255" spans="107:111" x14ac:dyDescent="0.25">
      <c r="DC5255" s="4"/>
      <c r="DD5255" s="4"/>
      <c r="DE5255" s="4"/>
      <c r="DF5255" s="4"/>
      <c r="DG5255" s="4"/>
    </row>
    <row r="5256" spans="107:111" x14ac:dyDescent="0.25">
      <c r="DC5256" s="4"/>
      <c r="DD5256" s="4"/>
      <c r="DE5256" s="4"/>
      <c r="DF5256" s="4"/>
      <c r="DG5256" s="4"/>
    </row>
    <row r="5257" spans="107:111" x14ac:dyDescent="0.25">
      <c r="DC5257" s="4"/>
      <c r="DD5257" s="4"/>
      <c r="DE5257" s="4"/>
      <c r="DF5257" s="4"/>
      <c r="DG5257" s="4"/>
    </row>
    <row r="5260" spans="107:111" x14ac:dyDescent="0.25">
      <c r="DC5260" s="4"/>
      <c r="DD5260" s="4"/>
      <c r="DE5260" s="4"/>
      <c r="DF5260" s="4"/>
      <c r="DG5260" s="4"/>
    </row>
    <row r="5261" spans="107:111" x14ac:dyDescent="0.25">
      <c r="DC5261" s="4"/>
      <c r="DD5261" s="30"/>
      <c r="DE5261" s="30"/>
      <c r="DF5261" s="30"/>
      <c r="DG5261" s="30"/>
    </row>
    <row r="5262" spans="107:111" x14ac:dyDescent="0.25">
      <c r="DC5262" s="4"/>
      <c r="DD5262" s="4"/>
      <c r="DE5262" s="4"/>
      <c r="DF5262" s="4"/>
      <c r="DG5262" s="4"/>
    </row>
    <row r="5263" spans="107:111" x14ac:dyDescent="0.25">
      <c r="DC5263" s="4"/>
      <c r="DD5263" s="4"/>
      <c r="DE5263" s="4"/>
      <c r="DF5263" s="4"/>
      <c r="DG5263" s="4"/>
    </row>
    <row r="5264" spans="107:111" x14ac:dyDescent="0.25">
      <c r="DC5264" s="4"/>
      <c r="DD5264" s="4"/>
      <c r="DE5264" s="4"/>
      <c r="DF5264" s="4"/>
      <c r="DG5264" s="4"/>
    </row>
    <row r="5265" spans="107:111" x14ac:dyDescent="0.25">
      <c r="DC5265" s="4"/>
      <c r="DD5265" s="4"/>
      <c r="DE5265" s="4"/>
      <c r="DF5265" s="4"/>
      <c r="DG5265" s="4"/>
    </row>
    <row r="5266" spans="107:111" x14ac:dyDescent="0.25">
      <c r="DC5266" s="4"/>
      <c r="DD5266" s="4"/>
      <c r="DE5266" s="4"/>
      <c r="DF5266" s="4"/>
      <c r="DG5266" s="4"/>
    </row>
    <row r="5267" spans="107:111" x14ac:dyDescent="0.25">
      <c r="DC5267" s="4"/>
      <c r="DD5267" s="4"/>
      <c r="DE5267" s="4"/>
      <c r="DF5267" s="4"/>
      <c r="DG5267" s="4"/>
    </row>
    <row r="5268" spans="107:111" x14ac:dyDescent="0.25">
      <c r="DC5268" s="4"/>
      <c r="DD5268" s="4"/>
      <c r="DE5268" s="4"/>
      <c r="DF5268" s="4"/>
      <c r="DG5268" s="4"/>
    </row>
    <row r="5270" spans="107:111" x14ac:dyDescent="0.25">
      <c r="DC5270" s="4"/>
      <c r="DD5270" s="89"/>
      <c r="DE5270" s="89"/>
      <c r="DF5270" s="89"/>
      <c r="DG5270" s="89"/>
    </row>
    <row r="5271" spans="107:111" x14ac:dyDescent="0.25">
      <c r="DC5271" s="4"/>
      <c r="DD5271" s="4"/>
      <c r="DE5271" s="4"/>
      <c r="DF5271" s="4"/>
      <c r="DG5271" s="4"/>
    </row>
    <row r="5272" spans="107:111" x14ac:dyDescent="0.25">
      <c r="DC5272" s="4"/>
      <c r="DD5272" s="4"/>
      <c r="DE5272" s="4"/>
      <c r="DF5272" s="4"/>
      <c r="DG5272" s="4"/>
    </row>
    <row r="5273" spans="107:111" x14ac:dyDescent="0.25">
      <c r="DC5273" s="4"/>
      <c r="DD5273" s="4"/>
      <c r="DE5273" s="4"/>
      <c r="DF5273" s="4"/>
      <c r="DG5273" s="4"/>
    </row>
    <row r="5274" spans="107:111" x14ac:dyDescent="0.25">
      <c r="DC5274" s="4"/>
      <c r="DD5274" s="4"/>
      <c r="DE5274" s="4"/>
      <c r="DF5274" s="4"/>
      <c r="DG5274" s="4"/>
    </row>
    <row r="5275" spans="107:111" x14ac:dyDescent="0.25">
      <c r="DC5275" s="4"/>
      <c r="DD5275" s="4"/>
      <c r="DE5275" s="4"/>
      <c r="DF5275" s="4"/>
      <c r="DG5275" s="4"/>
    </row>
    <row r="5276" spans="107:111" x14ac:dyDescent="0.25">
      <c r="DC5276" s="4"/>
      <c r="DD5276" s="4"/>
      <c r="DE5276" s="4"/>
      <c r="DF5276" s="4"/>
      <c r="DG5276" s="4"/>
    </row>
    <row r="5278" spans="107:111" x14ac:dyDescent="0.25">
      <c r="DC5278" s="4"/>
      <c r="DD5278" s="87"/>
      <c r="DE5278" s="87"/>
      <c r="DF5278" s="87"/>
      <c r="DG5278" s="87"/>
    </row>
    <row r="5279" spans="107:111" x14ac:dyDescent="0.25">
      <c r="DC5279" s="4"/>
      <c r="DD5279" s="4"/>
      <c r="DE5279" s="4"/>
      <c r="DF5279" s="4"/>
      <c r="DG5279" s="4"/>
    </row>
    <row r="5280" spans="107:111" x14ac:dyDescent="0.25">
      <c r="DC5280" s="4"/>
      <c r="DD5280" s="4"/>
      <c r="DE5280" s="4"/>
      <c r="DF5280" s="4"/>
      <c r="DG5280" s="4"/>
    </row>
    <row r="5281" spans="107:111" x14ac:dyDescent="0.25">
      <c r="DC5281" s="106"/>
      <c r="DD5281" s="106"/>
      <c r="DE5281" s="106"/>
      <c r="DF5281" s="107"/>
      <c r="DG5281" s="107"/>
    </row>
    <row r="5282" spans="107:111" x14ac:dyDescent="0.25">
      <c r="DC5282" s="4"/>
      <c r="DD5282" s="4"/>
      <c r="DE5282" s="4"/>
      <c r="DF5282" s="4"/>
      <c r="DG5282" s="4"/>
    </row>
    <row r="5283" spans="107:111" x14ac:dyDescent="0.25">
      <c r="DC5283" s="4"/>
      <c r="DD5283" s="4"/>
      <c r="DE5283" s="4"/>
      <c r="DF5283" s="4"/>
      <c r="DG5283" s="4"/>
    </row>
    <row r="5284" spans="107:111" x14ac:dyDescent="0.25">
      <c r="DC5284" s="4"/>
      <c r="DD5284" s="4"/>
      <c r="DE5284" s="4"/>
      <c r="DF5284" s="4"/>
      <c r="DG5284" s="4"/>
    </row>
    <row r="5285" spans="107:111" x14ac:dyDescent="0.25">
      <c r="DC5285" s="4"/>
      <c r="DD5285" s="4"/>
      <c r="DE5285" s="4"/>
      <c r="DF5285" s="4"/>
      <c r="DG5285" s="4"/>
    </row>
    <row r="5288" spans="107:111" x14ac:dyDescent="0.25">
      <c r="DC5288" s="91"/>
      <c r="DD5288" s="26"/>
      <c r="DE5288" s="86"/>
      <c r="DF5288" s="86"/>
      <c r="DG5288" s="4"/>
    </row>
    <row r="5289" spans="107:111" x14ac:dyDescent="0.25">
      <c r="DC5289" s="4"/>
      <c r="DD5289" s="4"/>
      <c r="DE5289" s="4"/>
      <c r="DF5289" s="4"/>
      <c r="DG5289" s="4"/>
    </row>
    <row r="5290" spans="107:111" x14ac:dyDescent="0.25">
      <c r="DC5290" s="4"/>
      <c r="DD5290" s="30"/>
      <c r="DE5290" s="30"/>
      <c r="DF5290" s="30"/>
      <c r="DG5290" s="30"/>
    </row>
    <row r="5291" spans="107:111" x14ac:dyDescent="0.25">
      <c r="DC5291" s="4"/>
      <c r="DD5291" s="4"/>
      <c r="DE5291" s="4"/>
      <c r="DF5291" s="4"/>
      <c r="DG5291" s="4"/>
    </row>
    <row r="5292" spans="107:111" x14ac:dyDescent="0.25">
      <c r="DC5292" s="4"/>
      <c r="DD5292" s="4"/>
      <c r="DE5292" s="4"/>
      <c r="DF5292" s="4"/>
      <c r="DG5292" s="4"/>
    </row>
    <row r="5293" spans="107:111" x14ac:dyDescent="0.25">
      <c r="DC5293" s="4"/>
      <c r="DD5293" s="4"/>
      <c r="DE5293" s="4"/>
      <c r="DF5293" s="4"/>
      <c r="DG5293" s="4"/>
    </row>
    <row r="5294" spans="107:111" x14ac:dyDescent="0.25">
      <c r="DC5294" s="4"/>
      <c r="DD5294" s="4"/>
      <c r="DE5294" s="4"/>
      <c r="DF5294" s="4"/>
      <c r="DG5294" s="4"/>
    </row>
    <row r="5295" spans="107:111" x14ac:dyDescent="0.25">
      <c r="DC5295" s="4"/>
      <c r="DD5295" s="4"/>
      <c r="DE5295" s="4"/>
      <c r="DF5295" s="4"/>
      <c r="DG5295" s="4"/>
    </row>
    <row r="5296" spans="107:111" x14ac:dyDescent="0.25">
      <c r="DC5296" s="4"/>
      <c r="DD5296" s="4"/>
      <c r="DE5296" s="4"/>
      <c r="DF5296" s="4"/>
      <c r="DG5296" s="4"/>
    </row>
    <row r="5297" spans="107:111" x14ac:dyDescent="0.25">
      <c r="DC5297" s="4"/>
      <c r="DD5297" s="4"/>
      <c r="DE5297" s="4"/>
      <c r="DF5297" s="4"/>
      <c r="DG5297" s="4"/>
    </row>
    <row r="5299" spans="107:111" x14ac:dyDescent="0.25">
      <c r="DC5299" s="4"/>
      <c r="DD5299" s="4"/>
      <c r="DE5299" s="4"/>
      <c r="DF5299" s="4"/>
      <c r="DG5299" s="4"/>
    </row>
    <row r="5300" spans="107:111" x14ac:dyDescent="0.25">
      <c r="DC5300" s="4"/>
      <c r="DD5300" s="89"/>
      <c r="DE5300" s="89"/>
      <c r="DF5300" s="89"/>
      <c r="DG5300" s="89"/>
    </row>
    <row r="5301" spans="107:111" x14ac:dyDescent="0.25">
      <c r="DC5301" s="4"/>
      <c r="DD5301" s="4"/>
      <c r="DE5301" s="4"/>
      <c r="DF5301" s="4"/>
      <c r="DG5301" s="4"/>
    </row>
    <row r="5302" spans="107:111" x14ac:dyDescent="0.25">
      <c r="DC5302" s="4"/>
      <c r="DD5302" s="4"/>
      <c r="DE5302" s="4"/>
      <c r="DF5302" s="4"/>
      <c r="DG5302" s="4"/>
    </row>
    <row r="5303" spans="107:111" x14ac:dyDescent="0.25">
      <c r="DC5303" s="4"/>
      <c r="DD5303" s="4"/>
      <c r="DE5303" s="4"/>
      <c r="DF5303" s="4"/>
      <c r="DG5303" s="4"/>
    </row>
    <row r="5304" spans="107:111" x14ac:dyDescent="0.25">
      <c r="DC5304" s="4"/>
      <c r="DD5304" s="4"/>
      <c r="DE5304" s="4"/>
      <c r="DF5304" s="4"/>
      <c r="DG5304" s="4"/>
    </row>
    <row r="5305" spans="107:111" x14ac:dyDescent="0.25">
      <c r="DC5305" s="4"/>
      <c r="DD5305" s="4"/>
      <c r="DE5305" s="4"/>
      <c r="DF5305" s="4"/>
      <c r="DG5305" s="4"/>
    </row>
    <row r="5306" spans="107:111" x14ac:dyDescent="0.25">
      <c r="DC5306" s="4"/>
      <c r="DD5306" s="4"/>
      <c r="DE5306" s="4"/>
      <c r="DF5306" s="4"/>
      <c r="DG5306" s="4"/>
    </row>
    <row r="5308" spans="107:111" x14ac:dyDescent="0.25">
      <c r="DC5308" s="4"/>
      <c r="DD5308" s="87"/>
      <c r="DE5308" s="87"/>
      <c r="DF5308" s="87"/>
      <c r="DG5308" s="87"/>
    </row>
    <row r="5309" spans="107:111" x14ac:dyDescent="0.25">
      <c r="DC5309" s="4"/>
      <c r="DD5309" s="4"/>
      <c r="DE5309" s="4"/>
      <c r="DF5309" s="4"/>
      <c r="DG5309" s="4"/>
    </row>
    <row r="5310" spans="107:111" x14ac:dyDescent="0.25">
      <c r="DC5310" s="4"/>
      <c r="DD5310" s="4"/>
      <c r="DE5310" s="4"/>
      <c r="DF5310" s="4"/>
      <c r="DG5310" s="4"/>
    </row>
    <row r="5311" spans="107:111" x14ac:dyDescent="0.25">
      <c r="DC5311" s="106"/>
      <c r="DD5311" s="106"/>
      <c r="DE5311" s="106"/>
      <c r="DF5311" s="107"/>
      <c r="DG5311" s="107"/>
    </row>
    <row r="5312" spans="107:111" x14ac:dyDescent="0.25">
      <c r="DC5312" s="4"/>
      <c r="DD5312" s="4"/>
      <c r="DE5312" s="4"/>
      <c r="DF5312" s="4"/>
      <c r="DG5312" s="4"/>
    </row>
    <row r="5313" spans="107:111" x14ac:dyDescent="0.25">
      <c r="DC5313" s="4"/>
      <c r="DD5313" s="4"/>
      <c r="DE5313" s="4"/>
      <c r="DF5313" s="4"/>
      <c r="DG5313" s="4"/>
    </row>
    <row r="5314" spans="107:111" x14ac:dyDescent="0.25">
      <c r="DC5314" s="4"/>
      <c r="DD5314" s="4"/>
      <c r="DE5314" s="4"/>
      <c r="DF5314" s="4"/>
      <c r="DG5314" s="4"/>
    </row>
    <row r="5315" spans="107:111" x14ac:dyDescent="0.25">
      <c r="DC5315" s="4"/>
      <c r="DD5315" s="4"/>
      <c r="DE5315" s="4"/>
      <c r="DF5315" s="4"/>
      <c r="DG5315" s="4"/>
    </row>
    <row r="5318" spans="107:111" x14ac:dyDescent="0.25">
      <c r="DC5318" s="4"/>
      <c r="DD5318" s="4"/>
      <c r="DE5318" s="4"/>
      <c r="DF5318" s="4"/>
      <c r="DG5318" s="4"/>
    </row>
    <row r="5319" spans="107:111" x14ac:dyDescent="0.25">
      <c r="DC5319" s="4"/>
      <c r="DD5319" s="30"/>
      <c r="DE5319" s="30"/>
      <c r="DF5319" s="30"/>
      <c r="DG5319" s="30"/>
    </row>
    <row r="5320" spans="107:111" x14ac:dyDescent="0.25">
      <c r="DC5320" s="4"/>
      <c r="DD5320" s="4"/>
      <c r="DE5320" s="4"/>
      <c r="DF5320" s="4"/>
      <c r="DG5320" s="4"/>
    </row>
    <row r="5321" spans="107:111" x14ac:dyDescent="0.25">
      <c r="DC5321" s="4"/>
      <c r="DD5321" s="4"/>
      <c r="DE5321" s="4"/>
      <c r="DF5321" s="4"/>
      <c r="DG5321" s="4"/>
    </row>
    <row r="5322" spans="107:111" x14ac:dyDescent="0.25">
      <c r="DC5322" s="4"/>
      <c r="DD5322" s="4"/>
      <c r="DE5322" s="4"/>
      <c r="DF5322" s="4"/>
      <c r="DG5322" s="4"/>
    </row>
    <row r="5323" spans="107:111" x14ac:dyDescent="0.25">
      <c r="DC5323" s="4"/>
      <c r="DD5323" s="4"/>
      <c r="DE5323" s="4"/>
      <c r="DF5323" s="4"/>
      <c r="DG5323" s="4"/>
    </row>
    <row r="5324" spans="107:111" x14ac:dyDescent="0.25">
      <c r="DC5324" s="4"/>
      <c r="DD5324" s="4"/>
      <c r="DE5324" s="4"/>
      <c r="DF5324" s="4"/>
      <c r="DG5324" s="4"/>
    </row>
    <row r="5325" spans="107:111" x14ac:dyDescent="0.25">
      <c r="DC5325" s="4"/>
      <c r="DD5325" s="4"/>
      <c r="DE5325" s="4"/>
      <c r="DF5325" s="4"/>
      <c r="DG5325" s="4"/>
    </row>
    <row r="5326" spans="107:111" x14ac:dyDescent="0.25">
      <c r="DC5326" s="4"/>
      <c r="DD5326" s="4"/>
      <c r="DE5326" s="4"/>
      <c r="DF5326" s="4"/>
      <c r="DG5326" s="4"/>
    </row>
    <row r="5328" spans="107:111" x14ac:dyDescent="0.25">
      <c r="DC5328" s="4"/>
      <c r="DD5328" s="89"/>
      <c r="DE5328" s="89"/>
      <c r="DF5328" s="89"/>
      <c r="DG5328" s="89"/>
    </row>
    <row r="5329" spans="107:111" x14ac:dyDescent="0.25">
      <c r="DC5329" s="4"/>
      <c r="DD5329" s="4"/>
      <c r="DE5329" s="4"/>
      <c r="DF5329" s="4"/>
      <c r="DG5329" s="4"/>
    </row>
    <row r="5330" spans="107:111" x14ac:dyDescent="0.25">
      <c r="DC5330" s="4"/>
      <c r="DD5330" s="4"/>
      <c r="DE5330" s="4"/>
      <c r="DF5330" s="4"/>
      <c r="DG5330" s="4"/>
    </row>
    <row r="5331" spans="107:111" x14ac:dyDescent="0.25">
      <c r="DC5331" s="4"/>
      <c r="DD5331" s="4"/>
      <c r="DE5331" s="4"/>
      <c r="DF5331" s="4"/>
      <c r="DG5331" s="4"/>
    </row>
    <row r="5332" spans="107:111" x14ac:dyDescent="0.25">
      <c r="DC5332" s="4"/>
      <c r="DD5332" s="4"/>
      <c r="DE5332" s="4"/>
      <c r="DF5332" s="4"/>
      <c r="DG5332" s="4"/>
    </row>
    <row r="5333" spans="107:111" x14ac:dyDescent="0.25">
      <c r="DC5333" s="4"/>
      <c r="DD5333" s="4"/>
      <c r="DE5333" s="4"/>
      <c r="DF5333" s="4"/>
      <c r="DG5333" s="4"/>
    </row>
    <row r="5334" spans="107:111" x14ac:dyDescent="0.25">
      <c r="DC5334" s="4"/>
      <c r="DD5334" s="4"/>
      <c r="DE5334" s="4"/>
      <c r="DF5334" s="4"/>
      <c r="DG5334" s="4"/>
    </row>
    <row r="5336" spans="107:111" x14ac:dyDescent="0.25">
      <c r="DC5336" s="4"/>
      <c r="DD5336" s="87"/>
      <c r="DE5336" s="87"/>
      <c r="DF5336" s="87"/>
      <c r="DG5336" s="87"/>
    </row>
    <row r="5337" spans="107:111" x14ac:dyDescent="0.25">
      <c r="DC5337" s="4"/>
      <c r="DD5337" s="4"/>
      <c r="DE5337" s="4"/>
      <c r="DF5337" s="4"/>
      <c r="DG5337" s="4"/>
    </row>
    <row r="5338" spans="107:111" x14ac:dyDescent="0.25">
      <c r="DC5338" s="4"/>
      <c r="DD5338" s="4"/>
      <c r="DE5338" s="4"/>
      <c r="DF5338" s="4"/>
      <c r="DG5338" s="4"/>
    </row>
    <row r="5339" spans="107:111" x14ac:dyDescent="0.25">
      <c r="DC5339" s="4"/>
      <c r="DD5339" s="4"/>
      <c r="DE5339" s="4"/>
      <c r="DF5339" s="4"/>
      <c r="DG5339" s="4"/>
    </row>
    <row r="5340" spans="107:111" x14ac:dyDescent="0.25">
      <c r="DC5340" s="108"/>
      <c r="DD5340" s="108"/>
      <c r="DE5340" s="108"/>
      <c r="DF5340" s="111"/>
      <c r="DG5340" s="111"/>
    </row>
    <row r="5342" spans="107:111" x14ac:dyDescent="0.25">
      <c r="DC5342" s="91"/>
      <c r="DD5342" s="26"/>
      <c r="DE5342" s="86"/>
      <c r="DF5342" s="86"/>
      <c r="DG5342" s="4"/>
    </row>
    <row r="5343" spans="107:111" x14ac:dyDescent="0.25">
      <c r="DC5343" s="4"/>
      <c r="DD5343" s="4"/>
      <c r="DE5343" s="4"/>
      <c r="DF5343" s="4"/>
      <c r="DG5343" s="4"/>
    </row>
    <row r="5344" spans="107:111" x14ac:dyDescent="0.25">
      <c r="DC5344" s="4"/>
      <c r="DD5344" s="30"/>
      <c r="DE5344" s="30"/>
      <c r="DF5344" s="30"/>
      <c r="DG5344" s="30"/>
    </row>
    <row r="5345" spans="107:111" x14ac:dyDescent="0.25">
      <c r="DC5345" s="4"/>
      <c r="DD5345" s="4"/>
      <c r="DE5345" s="4"/>
      <c r="DF5345" s="4"/>
      <c r="DG5345" s="4"/>
    </row>
    <row r="5346" spans="107:111" x14ac:dyDescent="0.25">
      <c r="DC5346" s="4"/>
      <c r="DD5346" s="4"/>
      <c r="DE5346" s="4"/>
      <c r="DF5346" s="4"/>
      <c r="DG5346" s="4"/>
    </row>
    <row r="5347" spans="107:111" x14ac:dyDescent="0.25">
      <c r="DC5347" s="4"/>
      <c r="DD5347" s="4"/>
      <c r="DE5347" s="4"/>
      <c r="DF5347" s="4"/>
      <c r="DG5347" s="4"/>
    </row>
    <row r="5349" spans="107:111" x14ac:dyDescent="0.25">
      <c r="DC5349" s="4"/>
      <c r="DD5349" s="4"/>
      <c r="DE5349" s="4"/>
      <c r="DF5349" s="4"/>
      <c r="DG5349" s="4"/>
    </row>
    <row r="5350" spans="107:111" x14ac:dyDescent="0.25">
      <c r="DC5350" s="4"/>
      <c r="DD5350" s="89"/>
      <c r="DE5350" s="89"/>
      <c r="DF5350" s="89"/>
      <c r="DG5350" s="89"/>
    </row>
    <row r="5351" spans="107:111" x14ac:dyDescent="0.25">
      <c r="DC5351" s="4"/>
      <c r="DD5351" s="4"/>
      <c r="DE5351" s="4"/>
      <c r="DF5351" s="4"/>
      <c r="DG5351" s="4"/>
    </row>
    <row r="5352" spans="107:111" x14ac:dyDescent="0.25">
      <c r="DC5352" s="4"/>
      <c r="DD5352" s="4"/>
      <c r="DE5352" s="4"/>
      <c r="DF5352" s="4"/>
      <c r="DG5352" s="4"/>
    </row>
    <row r="5353" spans="107:111" x14ac:dyDescent="0.25">
      <c r="DC5353" s="4"/>
      <c r="DD5353" s="4"/>
      <c r="DE5353" s="4"/>
      <c r="DF5353" s="4"/>
      <c r="DG5353" s="4"/>
    </row>
    <row r="5354" spans="107:111" x14ac:dyDescent="0.25">
      <c r="DC5354" s="4"/>
      <c r="DD5354" s="4"/>
      <c r="DE5354" s="4"/>
      <c r="DF5354" s="4"/>
      <c r="DG5354" s="4"/>
    </row>
    <row r="5355" spans="107:111" x14ac:dyDescent="0.25">
      <c r="DC5355" s="4"/>
      <c r="DD5355" s="4"/>
      <c r="DE5355" s="4"/>
      <c r="DF5355" s="4"/>
      <c r="DG5355" s="4"/>
    </row>
    <row r="5356" spans="107:111" x14ac:dyDescent="0.25">
      <c r="DC5356" s="4"/>
      <c r="DD5356" s="4"/>
      <c r="DE5356" s="4"/>
      <c r="DF5356" s="4"/>
      <c r="DG5356" s="4"/>
    </row>
    <row r="5358" spans="107:111" x14ac:dyDescent="0.25">
      <c r="DC5358" s="4"/>
      <c r="DD5358" s="87"/>
      <c r="DE5358" s="87"/>
      <c r="DF5358" s="87"/>
      <c r="DG5358" s="87"/>
    </row>
  </sheetData>
  <mergeCells count="3">
    <mergeCell ref="A5:A9"/>
    <mergeCell ref="A14:A18"/>
    <mergeCell ref="C23:D23"/>
  </mergeCells>
  <conditionalFormatting sqref="B23">
    <cfRule type="duplicateValues" dxfId="69" priority="10"/>
  </conditionalFormatting>
  <conditionalFormatting sqref="C2:C4">
    <cfRule type="duplicateValues" dxfId="68" priority="13"/>
  </conditionalFormatting>
  <conditionalFormatting sqref="C5:C6">
    <cfRule type="duplicateValues" dxfId="67" priority="4"/>
  </conditionalFormatting>
  <conditionalFormatting sqref="C7">
    <cfRule type="duplicateValues" dxfId="66" priority="3"/>
  </conditionalFormatting>
  <conditionalFormatting sqref="C9">
    <cfRule type="duplicateValues" dxfId="65" priority="5"/>
  </conditionalFormatting>
  <conditionalFormatting sqref="C10:C11">
    <cfRule type="duplicateValues" dxfId="64" priority="11"/>
  </conditionalFormatting>
  <conditionalFormatting sqref="C14:C18">
    <cfRule type="duplicateValues" dxfId="63" priority="7"/>
  </conditionalFormatting>
  <conditionalFormatting sqref="C22 C19:C20">
    <cfRule type="duplicateValues" dxfId="62" priority="14"/>
  </conditionalFormatting>
  <conditionalFormatting sqref="C22">
    <cfRule type="duplicateValues" dxfId="61" priority="12"/>
  </conditionalFormatting>
  <conditionalFormatting sqref="C23">
    <cfRule type="duplicateValues" dxfId="60" priority="9"/>
  </conditionalFormatting>
  <conditionalFormatting sqref="C24:C26">
    <cfRule type="duplicateValues" dxfId="59" priority="15"/>
  </conditionalFormatting>
  <conditionalFormatting sqref="C27">
    <cfRule type="duplicateValues" dxfId="58" priority="2"/>
  </conditionalFormatting>
  <conditionalFormatting sqref="D1">
    <cfRule type="duplicateValues" dxfId="57" priority="1"/>
  </conditionalFormatting>
  <conditionalFormatting sqref="D5">
    <cfRule type="duplicateValues" dxfId="56" priority="8"/>
  </conditionalFormatting>
  <conditionalFormatting sqref="D14:D16 D18">
    <cfRule type="duplicateValues" dxfId="55" priority="6"/>
  </conditionalFormatting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49542-7370-4061-BD45-FE3DCA1087D1}">
  <dimension ref="A1:EC5362"/>
  <sheetViews>
    <sheetView showGridLines="0" zoomScale="80" zoomScaleNormal="80" workbookViewId="0">
      <pane xSplit="3" ySplit="3" topLeftCell="D4" activePane="bottomRight" state="frozen"/>
      <selection pane="topRight" activeCell="D1" sqref="D1"/>
      <selection pane="bottomLeft" activeCell="A4" sqref="A4"/>
      <selection pane="bottomRight" sqref="A1:XFD1048576"/>
    </sheetView>
  </sheetViews>
  <sheetFormatPr defaultRowHeight="13.2" x14ac:dyDescent="0.25"/>
  <cols>
    <col min="1" max="1" width="16.5546875" style="74" customWidth="1"/>
    <col min="2" max="2" width="10.77734375" style="21" customWidth="1"/>
    <col min="3" max="3" width="109" style="21" customWidth="1"/>
    <col min="4" max="4" width="14" style="21" customWidth="1"/>
    <col min="5" max="7" width="0" style="21" hidden="1" customWidth="1"/>
    <col min="8" max="8" width="2.6640625" style="21" hidden="1" customWidth="1"/>
    <col min="9" max="9" width="12.5546875" style="21" customWidth="1"/>
    <col min="10" max="10" width="12.21875" style="21" customWidth="1"/>
    <col min="11" max="12" width="0" style="21" hidden="1" customWidth="1"/>
    <col min="13" max="13" width="11.5546875" style="21" customWidth="1"/>
    <col min="14" max="18" width="0" style="21" hidden="1" customWidth="1"/>
    <col min="19" max="19" width="12.33203125" style="21" customWidth="1"/>
    <col min="20" max="20" width="12.88671875" style="21" customWidth="1"/>
    <col min="21" max="23" width="0" style="21" hidden="1" customWidth="1"/>
    <col min="24" max="24" width="12.5546875" style="21" customWidth="1"/>
    <col min="25" max="25" width="8.88671875" style="21"/>
    <col min="26" max="26" width="0" style="21" hidden="1" customWidth="1"/>
    <col min="27" max="27" width="2.109375" style="21" hidden="1" customWidth="1"/>
    <col min="28" max="28" width="12.44140625" style="21" customWidth="1"/>
    <col min="29" max="29" width="0" style="21" hidden="1" customWidth="1"/>
    <col min="30" max="30" width="8.88671875" style="21"/>
    <col min="31" max="32" width="0" style="21" hidden="1" customWidth="1"/>
    <col min="33" max="33" width="11.77734375" style="21" customWidth="1"/>
    <col min="34" max="34" width="13" style="21" customWidth="1"/>
    <col min="35" max="35" width="13.33203125" style="21" customWidth="1"/>
    <col min="36" max="36" width="13" style="21" customWidth="1"/>
    <col min="37" max="37" width="13.77734375" style="21" customWidth="1"/>
    <col min="38" max="38" width="12.33203125" style="21" customWidth="1"/>
    <col min="39" max="42" width="0" style="21" hidden="1" customWidth="1"/>
    <col min="43" max="43" width="13" style="21" customWidth="1"/>
    <col min="44" max="44" width="12.109375" style="21" customWidth="1"/>
    <col min="45" max="45" width="13.109375" style="21" customWidth="1"/>
    <col min="46" max="46" width="12.6640625" style="21" customWidth="1"/>
    <col min="47" max="51" width="12.33203125" style="21" bestFit="1" customWidth="1"/>
    <col min="52" max="52" width="12.33203125" style="21" customWidth="1"/>
    <col min="53" max="56" width="8.88671875" style="21" hidden="1" customWidth="1"/>
    <col min="57" max="57" width="12.33203125" style="21" bestFit="1" customWidth="1"/>
    <col min="58" max="58" width="13" style="21" customWidth="1"/>
    <col min="59" max="70" width="8.88671875" style="21" hidden="1" customWidth="1"/>
    <col min="71" max="71" width="3.44140625" style="21" hidden="1" customWidth="1"/>
    <col min="72" max="72" width="13.109375" style="21" customWidth="1"/>
    <col min="73" max="80" width="0" style="21" hidden="1" customWidth="1"/>
    <col min="81" max="81" width="11.109375" style="21" customWidth="1"/>
    <col min="82" max="88" width="0" style="21" hidden="1" customWidth="1"/>
    <col min="89" max="89" width="11" style="21" customWidth="1"/>
    <col min="90" max="90" width="11.5546875" style="21" customWidth="1"/>
    <col min="91" max="92" width="0" style="21" hidden="1" customWidth="1"/>
    <col min="93" max="93" width="11.44140625" style="21" customWidth="1"/>
    <col min="94" max="97" width="0" style="21" hidden="1" customWidth="1"/>
    <col min="98" max="98" width="13.33203125" style="21" customWidth="1"/>
    <col min="99" max="99" width="0" style="21" hidden="1" customWidth="1"/>
    <col min="100" max="100" width="11.44140625" style="21" customWidth="1"/>
    <col min="101" max="101" width="12.5546875" style="21" customWidth="1"/>
    <col min="102" max="104" width="0" style="21" hidden="1" customWidth="1"/>
    <col min="105" max="105" width="12.33203125" style="21" customWidth="1"/>
    <col min="106" max="106" width="11.21875" style="21" customWidth="1"/>
    <col min="107" max="107" width="10.5546875" style="21" customWidth="1"/>
    <col min="108" max="108" width="11.21875" style="21" customWidth="1"/>
    <col min="109" max="109" width="12.44140625" style="21" customWidth="1"/>
    <col min="110" max="110" width="14.5546875" style="21" customWidth="1"/>
    <col min="111" max="111" width="4.5546875" style="76" customWidth="1"/>
    <col min="112" max="16384" width="8.88671875" style="21"/>
  </cols>
  <sheetData>
    <row r="1" spans="1:133" s="4" customFormat="1" ht="45" customHeight="1" x14ac:dyDescent="0.25">
      <c r="A1" s="1"/>
      <c r="B1" s="2" t="s">
        <v>0</v>
      </c>
      <c r="C1" s="3" t="s">
        <v>76</v>
      </c>
      <c r="E1" s="3"/>
      <c r="F1" s="3"/>
      <c r="G1" s="168" t="s">
        <v>102</v>
      </c>
      <c r="H1" s="168" t="s">
        <v>103</v>
      </c>
      <c r="I1" s="6" t="s">
        <v>80</v>
      </c>
      <c r="J1" s="6" t="s">
        <v>81</v>
      </c>
      <c r="K1" s="5" t="s">
        <v>104</v>
      </c>
      <c r="L1" s="5" t="s">
        <v>105</v>
      </c>
      <c r="M1" s="6" t="s">
        <v>1</v>
      </c>
      <c r="N1" s="5" t="s">
        <v>106</v>
      </c>
      <c r="O1" s="5" t="s">
        <v>107</v>
      </c>
      <c r="P1" s="5" t="s">
        <v>108</v>
      </c>
      <c r="Q1" s="5" t="s">
        <v>109</v>
      </c>
      <c r="R1" s="5" t="s">
        <v>110</v>
      </c>
      <c r="S1" s="6" t="s">
        <v>85</v>
      </c>
      <c r="T1" s="5" t="s">
        <v>86</v>
      </c>
      <c r="U1" s="5" t="s">
        <v>111</v>
      </c>
      <c r="V1" s="5" t="s">
        <v>112</v>
      </c>
      <c r="W1" s="5" t="s">
        <v>113</v>
      </c>
      <c r="X1" s="6" t="s">
        <v>82</v>
      </c>
      <c r="Y1" s="6" t="s">
        <v>2</v>
      </c>
      <c r="Z1" s="6" t="s">
        <v>2</v>
      </c>
      <c r="AA1" s="6" t="s">
        <v>115</v>
      </c>
      <c r="AB1" s="6" t="s">
        <v>83</v>
      </c>
      <c r="AC1" s="5" t="s">
        <v>116</v>
      </c>
      <c r="AD1" s="5" t="s">
        <v>3</v>
      </c>
      <c r="AE1" s="5" t="s">
        <v>117</v>
      </c>
      <c r="AF1" s="5" t="s">
        <v>118</v>
      </c>
      <c r="AG1" s="6" t="s">
        <v>4</v>
      </c>
      <c r="AH1" s="6" t="s">
        <v>5</v>
      </c>
      <c r="AI1" s="6" t="s">
        <v>6</v>
      </c>
      <c r="AJ1" s="6" t="s">
        <v>7</v>
      </c>
      <c r="AK1" s="6" t="s">
        <v>8</v>
      </c>
      <c r="AL1" s="5" t="s">
        <v>9</v>
      </c>
      <c r="AM1" s="5" t="s">
        <v>120</v>
      </c>
      <c r="AN1" s="5" t="s">
        <v>121</v>
      </c>
      <c r="AO1" s="5" t="s">
        <v>122</v>
      </c>
      <c r="AP1" s="5" t="s">
        <v>123</v>
      </c>
      <c r="AQ1" s="6" t="s">
        <v>10</v>
      </c>
      <c r="AR1" s="6" t="s">
        <v>11</v>
      </c>
      <c r="AS1" s="6" t="s">
        <v>12</v>
      </c>
      <c r="AT1" s="6" t="s">
        <v>13</v>
      </c>
      <c r="AU1" s="6" t="s">
        <v>14</v>
      </c>
      <c r="AV1" s="6" t="s">
        <v>15</v>
      </c>
      <c r="AW1" s="6" t="s">
        <v>16</v>
      </c>
      <c r="AX1" s="6" t="s">
        <v>17</v>
      </c>
      <c r="AY1" s="6" t="s">
        <v>18</v>
      </c>
      <c r="AZ1" s="6" t="s">
        <v>19</v>
      </c>
      <c r="BA1" s="5" t="s">
        <v>124</v>
      </c>
      <c r="BB1" s="5" t="s">
        <v>67</v>
      </c>
      <c r="BC1" s="6" t="s">
        <v>124</v>
      </c>
      <c r="BD1" s="6" t="s">
        <v>67</v>
      </c>
      <c r="BE1" s="6" t="s">
        <v>20</v>
      </c>
      <c r="BF1" s="6" t="s">
        <v>21</v>
      </c>
      <c r="BG1" s="6" t="s">
        <v>125</v>
      </c>
      <c r="BH1" s="6" t="s">
        <v>126</v>
      </c>
      <c r="BI1" s="169"/>
      <c r="BJ1" s="169" t="s">
        <v>127</v>
      </c>
      <c r="BK1" s="169"/>
      <c r="BL1" s="169"/>
      <c r="BM1" s="169" t="s">
        <v>128</v>
      </c>
      <c r="BN1" s="169" t="s">
        <v>129</v>
      </c>
      <c r="BO1" s="169"/>
      <c r="BP1" s="169"/>
      <c r="BQ1" s="169" t="s">
        <v>130</v>
      </c>
      <c r="BR1" s="169"/>
      <c r="BS1" s="169"/>
      <c r="BT1" s="6" t="s">
        <v>84</v>
      </c>
      <c r="BU1" s="6" t="s">
        <v>131</v>
      </c>
      <c r="BV1" s="6" t="s">
        <v>132</v>
      </c>
      <c r="BW1" s="6" t="s">
        <v>133</v>
      </c>
      <c r="BX1" s="6" t="s">
        <v>134</v>
      </c>
      <c r="BY1" s="6" t="s">
        <v>135</v>
      </c>
      <c r="BZ1" s="6" t="s">
        <v>136</v>
      </c>
      <c r="CA1" s="6" t="s">
        <v>137</v>
      </c>
      <c r="CB1" s="6" t="s">
        <v>138</v>
      </c>
      <c r="CC1" s="6" t="s">
        <v>22</v>
      </c>
      <c r="CD1" s="6" t="s">
        <v>139</v>
      </c>
      <c r="CE1" s="6" t="s">
        <v>140</v>
      </c>
      <c r="CF1" s="6" t="s">
        <v>141</v>
      </c>
      <c r="CG1" s="6" t="s">
        <v>190</v>
      </c>
      <c r="CH1" s="6" t="s">
        <v>191</v>
      </c>
      <c r="CI1" s="6" t="s">
        <v>192</v>
      </c>
      <c r="CJ1" s="6" t="s">
        <v>193</v>
      </c>
      <c r="CK1" s="6" t="s">
        <v>23</v>
      </c>
      <c r="CL1" s="6" t="s">
        <v>24</v>
      </c>
      <c r="CM1" s="6" t="s">
        <v>146</v>
      </c>
      <c r="CN1" s="6" t="s">
        <v>147</v>
      </c>
      <c r="CO1" s="6" t="s">
        <v>25</v>
      </c>
      <c r="CP1" s="6" t="s">
        <v>194</v>
      </c>
      <c r="CQ1" s="6" t="s">
        <v>149</v>
      </c>
      <c r="CR1" s="6" t="s">
        <v>150</v>
      </c>
      <c r="CS1" s="6" t="s">
        <v>150</v>
      </c>
      <c r="CT1" s="6" t="s">
        <v>26</v>
      </c>
      <c r="CU1" s="6" t="s">
        <v>151</v>
      </c>
      <c r="CV1" s="6" t="s">
        <v>27</v>
      </c>
      <c r="CW1" s="6" t="s">
        <v>152</v>
      </c>
      <c r="CX1" s="6" t="s">
        <v>153</v>
      </c>
      <c r="CY1" s="6" t="s">
        <v>154</v>
      </c>
      <c r="CZ1" s="6" t="s">
        <v>155</v>
      </c>
      <c r="DA1" s="6" t="s">
        <v>28</v>
      </c>
      <c r="DB1" s="6" t="s">
        <v>156</v>
      </c>
      <c r="DC1" s="6" t="s">
        <v>157</v>
      </c>
      <c r="DD1" s="6" t="s">
        <v>158</v>
      </c>
      <c r="DE1" s="6" t="s">
        <v>29</v>
      </c>
      <c r="DF1" s="6" t="s">
        <v>30</v>
      </c>
      <c r="DG1" s="7"/>
    </row>
    <row r="2" spans="1:133" s="15" customFormat="1" x14ac:dyDescent="0.25">
      <c r="A2" s="8"/>
      <c r="B2" s="9"/>
      <c r="C2" s="10"/>
      <c r="D2" s="9"/>
      <c r="E2" s="170"/>
      <c r="F2" s="170"/>
      <c r="G2" s="171"/>
      <c r="H2" s="171"/>
      <c r="I2" s="11"/>
      <c r="J2" s="11"/>
      <c r="K2" s="11"/>
      <c r="L2" s="11"/>
      <c r="M2" s="12"/>
      <c r="N2" s="172"/>
      <c r="O2" s="172"/>
      <c r="P2" s="172"/>
      <c r="Q2" s="172"/>
      <c r="R2" s="172"/>
      <c r="S2" s="11"/>
      <c r="T2" s="11"/>
      <c r="U2" s="11"/>
      <c r="V2" s="11"/>
      <c r="W2" s="11"/>
      <c r="X2" s="13"/>
      <c r="Y2" s="13"/>
      <c r="Z2" s="13"/>
      <c r="AA2" s="13"/>
      <c r="AB2" s="13"/>
      <c r="AC2" s="11"/>
      <c r="AD2" s="11"/>
      <c r="AE2" s="11"/>
      <c r="AF2" s="11"/>
      <c r="AG2" s="13"/>
      <c r="AH2" s="13"/>
      <c r="AI2" s="13"/>
      <c r="AJ2" s="13"/>
      <c r="AK2" s="13"/>
      <c r="AL2" s="11"/>
      <c r="AM2" s="11"/>
      <c r="AN2" s="11"/>
      <c r="AO2" s="11"/>
      <c r="AP2" s="11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1"/>
      <c r="BB2" s="11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4"/>
      <c r="DC2" s="14"/>
      <c r="DD2" s="14"/>
      <c r="DE2" s="14"/>
      <c r="DF2" s="14"/>
    </row>
    <row r="3" spans="1:133" s="4" customFormat="1" x14ac:dyDescent="0.25">
      <c r="A3" s="16" t="s">
        <v>73</v>
      </c>
      <c r="B3" s="17" t="s">
        <v>195</v>
      </c>
      <c r="D3" s="18"/>
      <c r="E3" s="19"/>
      <c r="F3" s="19"/>
      <c r="G3" s="168"/>
      <c r="H3" s="168"/>
      <c r="I3" s="20"/>
      <c r="J3" s="20"/>
      <c r="K3" s="20"/>
      <c r="L3" s="20"/>
      <c r="M3" s="1"/>
      <c r="N3" s="3"/>
      <c r="O3" s="3"/>
      <c r="P3" s="3"/>
      <c r="Q3" s="3"/>
      <c r="R3" s="3"/>
      <c r="S3" s="20"/>
      <c r="T3" s="20"/>
      <c r="U3" s="20"/>
      <c r="V3" s="20"/>
      <c r="W3" s="20"/>
      <c r="X3" s="2"/>
      <c r="Y3" s="2"/>
      <c r="Z3" s="2"/>
      <c r="AA3" s="2"/>
      <c r="AB3" s="2"/>
      <c r="AC3" s="20"/>
      <c r="AD3" s="20"/>
      <c r="AE3" s="20"/>
      <c r="AF3" s="20"/>
      <c r="AG3" s="2"/>
      <c r="AH3" s="2"/>
      <c r="AI3" s="2"/>
      <c r="AJ3" s="2"/>
      <c r="AK3" s="2"/>
      <c r="AL3" s="20"/>
      <c r="AM3" s="20"/>
      <c r="AN3" s="20"/>
      <c r="AO3" s="20"/>
      <c r="AP3" s="20"/>
      <c r="AQ3" s="2"/>
      <c r="AR3" s="2"/>
      <c r="AS3" s="2"/>
      <c r="AT3" s="2"/>
      <c r="AU3" s="2"/>
      <c r="AV3" s="2"/>
      <c r="AW3" s="2"/>
      <c r="AX3" s="2"/>
      <c r="AY3" s="2"/>
      <c r="AZ3" s="2"/>
      <c r="BA3" s="20"/>
      <c r="BB3" s="20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1"/>
      <c r="DC3" s="21"/>
      <c r="DD3" s="21"/>
      <c r="DE3" s="21"/>
      <c r="DF3" s="21"/>
      <c r="DG3" s="7"/>
    </row>
    <row r="4" spans="1:133" s="4" customFormat="1" x14ac:dyDescent="0.25">
      <c r="A4" s="16"/>
      <c r="B4" s="18"/>
      <c r="C4" s="17"/>
      <c r="D4" s="18"/>
      <c r="E4" s="19"/>
      <c r="F4" s="19"/>
      <c r="G4" s="168"/>
      <c r="H4" s="168"/>
      <c r="I4" s="20"/>
      <c r="J4" s="20"/>
      <c r="K4" s="20"/>
      <c r="L4" s="20"/>
      <c r="M4" s="1"/>
      <c r="N4" s="3"/>
      <c r="O4" s="3"/>
      <c r="P4" s="3"/>
      <c r="Q4" s="3"/>
      <c r="R4" s="3"/>
      <c r="S4" s="20"/>
      <c r="T4" s="20"/>
      <c r="U4" s="20"/>
      <c r="V4" s="20"/>
      <c r="W4" s="20"/>
      <c r="X4" s="2"/>
      <c r="Y4" s="2"/>
      <c r="Z4" s="2"/>
      <c r="AA4" s="2"/>
      <c r="AB4" s="2"/>
      <c r="AC4" s="20"/>
      <c r="AD4" s="20"/>
      <c r="AE4" s="20"/>
      <c r="AF4" s="20"/>
      <c r="AG4" s="2"/>
      <c r="AH4" s="2"/>
      <c r="AI4" s="2"/>
      <c r="AJ4" s="2"/>
      <c r="AK4" s="2"/>
      <c r="AL4" s="20"/>
      <c r="AM4" s="20"/>
      <c r="AN4" s="20"/>
      <c r="AO4" s="20"/>
      <c r="AP4" s="20"/>
      <c r="AQ4" s="2"/>
      <c r="AR4" s="2"/>
      <c r="AS4" s="2"/>
      <c r="AT4" s="2"/>
      <c r="AU4" s="2"/>
      <c r="AV4" s="2"/>
      <c r="AW4" s="2"/>
      <c r="AX4" s="2"/>
      <c r="AY4" s="2"/>
      <c r="AZ4" s="2"/>
      <c r="BA4" s="20"/>
      <c r="BB4" s="20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1"/>
      <c r="DC4" s="21"/>
      <c r="DD4" s="21"/>
      <c r="DE4" s="21"/>
      <c r="DF4" s="21"/>
      <c r="DG4" s="7"/>
    </row>
    <row r="5" spans="1:133" s="4" customFormat="1" ht="14.4" customHeight="1" x14ac:dyDescent="0.25">
      <c r="A5" s="164" t="s">
        <v>101</v>
      </c>
      <c r="B5" s="112" t="s">
        <v>55</v>
      </c>
      <c r="C5" s="17" t="s">
        <v>196</v>
      </c>
      <c r="D5" s="27"/>
      <c r="I5" s="68">
        <v>270.03999999999974</v>
      </c>
      <c r="J5" s="68">
        <v>64.489999999999924</v>
      </c>
      <c r="K5" s="193"/>
      <c r="L5" s="193"/>
      <c r="M5" s="28">
        <v>87.246000000000009</v>
      </c>
      <c r="N5" s="28"/>
      <c r="O5" s="28"/>
      <c r="P5" s="28"/>
      <c r="Q5" s="28"/>
      <c r="R5" s="28"/>
      <c r="S5" s="28">
        <v>5.9159999999999826</v>
      </c>
      <c r="T5" s="28">
        <v>5.9159999999999826</v>
      </c>
      <c r="U5" s="28"/>
      <c r="V5" s="28"/>
      <c r="W5" s="28"/>
      <c r="X5" s="28">
        <v>2.9300000000000006</v>
      </c>
      <c r="Y5" s="28">
        <v>3.2339999999999995</v>
      </c>
      <c r="Z5" s="28"/>
      <c r="AA5" s="28"/>
      <c r="AB5" s="28">
        <v>0</v>
      </c>
      <c r="AC5" s="28"/>
      <c r="AD5" s="28">
        <v>0</v>
      </c>
      <c r="AE5" s="28"/>
      <c r="AF5" s="28"/>
      <c r="AG5" s="28">
        <v>0.67400000000000004</v>
      </c>
      <c r="AH5" s="28">
        <v>12.370491803278687</v>
      </c>
      <c r="AI5" s="28">
        <v>2.0128557377049177</v>
      </c>
      <c r="AJ5" s="28">
        <v>0.93397213114754074</v>
      </c>
      <c r="AK5" s="28">
        <v>0.12017049180327868</v>
      </c>
      <c r="AL5" s="28" t="s">
        <v>31</v>
      </c>
      <c r="AM5" s="28">
        <v>7.3339344262295075E-2</v>
      </c>
      <c r="AN5" s="28"/>
      <c r="AO5" s="28">
        <v>4.6831147540983595E-2</v>
      </c>
      <c r="AP5" s="28"/>
      <c r="AQ5" s="28">
        <v>107.26</v>
      </c>
      <c r="AR5" s="28">
        <v>7.459691307879765E-2</v>
      </c>
      <c r="AS5" s="28">
        <v>63.76</v>
      </c>
      <c r="AT5" s="28">
        <v>9.7122222222222234</v>
      </c>
      <c r="AU5" s="28">
        <v>81.976666666666659</v>
      </c>
      <c r="AV5" s="28">
        <v>133.19</v>
      </c>
      <c r="AW5" s="28" t="s">
        <v>38</v>
      </c>
      <c r="AX5" s="28">
        <v>0.3833333333333333</v>
      </c>
      <c r="AY5" s="28">
        <v>0.02</v>
      </c>
      <c r="AZ5" s="28">
        <v>4.806</v>
      </c>
      <c r="BA5" s="28"/>
      <c r="BB5" s="28"/>
      <c r="BC5" s="28"/>
      <c r="BD5" s="28"/>
      <c r="BE5" s="28">
        <v>49.604970238095241</v>
      </c>
      <c r="BF5" s="28">
        <v>48.80097718253969</v>
      </c>
      <c r="BG5" s="28"/>
      <c r="BH5" s="28">
        <v>47.996984126984131</v>
      </c>
      <c r="BI5" s="28">
        <v>0</v>
      </c>
      <c r="BJ5" s="28"/>
      <c r="BK5" s="28"/>
      <c r="BL5" s="28">
        <v>9.6479166666666671</v>
      </c>
      <c r="BM5" s="28">
        <v>9.6479166666666671</v>
      </c>
      <c r="BN5" s="28">
        <v>0</v>
      </c>
      <c r="BO5" s="28"/>
      <c r="BP5" s="28"/>
      <c r="BQ5" s="28">
        <v>0</v>
      </c>
      <c r="BR5" s="28"/>
      <c r="BS5" s="28"/>
      <c r="BT5" s="28" t="s">
        <v>31</v>
      </c>
      <c r="BU5" s="28"/>
      <c r="BV5" s="28"/>
      <c r="BW5" s="28"/>
      <c r="BX5" s="28"/>
      <c r="BY5" s="28"/>
      <c r="BZ5" s="28"/>
      <c r="CA5" s="28"/>
      <c r="CB5" s="28"/>
      <c r="CC5" s="28">
        <v>7.6350000000000001E-2</v>
      </c>
      <c r="CD5" s="28"/>
      <c r="CE5" s="28"/>
      <c r="CF5" s="28"/>
      <c r="CG5" s="28"/>
      <c r="CH5" s="28"/>
      <c r="CI5" s="28"/>
      <c r="CJ5" s="28"/>
      <c r="CK5" s="28">
        <v>0.04</v>
      </c>
      <c r="CL5" s="28">
        <v>0.24</v>
      </c>
      <c r="CM5" s="28"/>
      <c r="CN5" s="28"/>
      <c r="CO5" s="28">
        <v>1.52</v>
      </c>
      <c r="CP5" s="28"/>
      <c r="CQ5" s="28"/>
      <c r="CR5" s="28"/>
      <c r="CS5" s="28"/>
      <c r="CT5" s="28" t="s">
        <v>38</v>
      </c>
      <c r="CU5" s="28"/>
      <c r="CV5" s="28">
        <v>0.37298456539398828</v>
      </c>
      <c r="CW5" s="28" t="s">
        <v>38</v>
      </c>
      <c r="CX5" s="28"/>
      <c r="CY5" s="28"/>
      <c r="CZ5" s="28"/>
      <c r="DA5" s="28">
        <v>5.180341186027615</v>
      </c>
      <c r="DB5" s="31" t="s">
        <v>32</v>
      </c>
      <c r="DC5" s="31" t="s">
        <v>32</v>
      </c>
      <c r="DD5" s="31" t="s">
        <v>32</v>
      </c>
      <c r="DE5" s="31" t="s">
        <v>32</v>
      </c>
      <c r="DF5" s="31" t="s">
        <v>32</v>
      </c>
      <c r="DG5" s="7"/>
    </row>
    <row r="6" spans="1:133" s="4" customFormat="1" ht="13.2" customHeight="1" x14ac:dyDescent="0.25">
      <c r="A6" s="164"/>
      <c r="B6" s="112" t="s">
        <v>56</v>
      </c>
      <c r="C6" s="17" t="s">
        <v>197</v>
      </c>
      <c r="D6" s="27"/>
      <c r="I6" s="68">
        <v>1493.2866666666669</v>
      </c>
      <c r="J6" s="68">
        <v>352.06500000000005</v>
      </c>
      <c r="K6" s="193"/>
      <c r="L6" s="193"/>
      <c r="M6" s="28">
        <v>11.75</v>
      </c>
      <c r="N6" s="28"/>
      <c r="O6" s="28"/>
      <c r="P6" s="28"/>
      <c r="Q6" s="28"/>
      <c r="R6" s="28"/>
      <c r="S6" s="28">
        <v>75.526275362318842</v>
      </c>
      <c r="T6" s="28">
        <v>72.942942028985513</v>
      </c>
      <c r="U6" s="28"/>
      <c r="V6" s="28"/>
      <c r="W6" s="28"/>
      <c r="X6" s="28">
        <v>10.725391304347825</v>
      </c>
      <c r="Y6" s="28">
        <v>1.3583333333333334</v>
      </c>
      <c r="Z6" s="28"/>
      <c r="AA6" s="28"/>
      <c r="AB6" s="28">
        <v>2.583333333333333</v>
      </c>
      <c r="AC6" s="28"/>
      <c r="AD6" s="28">
        <v>0</v>
      </c>
      <c r="AE6" s="28"/>
      <c r="AF6" s="28"/>
      <c r="AG6" s="28">
        <v>0.64</v>
      </c>
      <c r="AH6" s="28">
        <v>0</v>
      </c>
      <c r="AI6" s="28">
        <v>0.30810975609756092</v>
      </c>
      <c r="AJ6" s="28">
        <v>0.15405487804878046</v>
      </c>
      <c r="AK6" s="28">
        <v>0.44228658536585358</v>
      </c>
      <c r="AL6" s="28">
        <v>9.9390243902439002E-2</v>
      </c>
      <c r="AM6" s="28"/>
      <c r="AN6" s="28"/>
      <c r="AO6" s="28">
        <v>1.3914634146341462E-2</v>
      </c>
      <c r="AP6" s="28"/>
      <c r="AQ6" s="28">
        <v>16.031666666666666</v>
      </c>
      <c r="AR6" s="28">
        <v>5.6999999999999993</v>
      </c>
      <c r="AS6" s="28">
        <v>0.74707921550601408</v>
      </c>
      <c r="AT6" s="28">
        <v>30.751666666666665</v>
      </c>
      <c r="AU6" s="28">
        <v>116.36181337623536</v>
      </c>
      <c r="AV6" s="28">
        <v>153.50618631732169</v>
      </c>
      <c r="AW6" s="28">
        <v>0.46683999846778523</v>
      </c>
      <c r="AX6" s="28">
        <v>0.8683333333333334</v>
      </c>
      <c r="AY6" s="28">
        <v>0.15212020225235579</v>
      </c>
      <c r="AZ6" s="28">
        <v>6</v>
      </c>
      <c r="BA6" s="28"/>
      <c r="BB6" s="28"/>
      <c r="BC6" s="28"/>
      <c r="BD6" s="28"/>
      <c r="BE6" s="28">
        <v>0</v>
      </c>
      <c r="BF6" s="28">
        <v>0</v>
      </c>
      <c r="BG6" s="28"/>
      <c r="BH6" s="28">
        <v>0</v>
      </c>
      <c r="BI6" s="28">
        <v>0</v>
      </c>
      <c r="BJ6" s="28">
        <v>0</v>
      </c>
      <c r="BK6" s="28"/>
      <c r="BL6" s="28"/>
      <c r="BM6" s="28"/>
      <c r="BN6" s="28"/>
      <c r="BO6" s="28"/>
      <c r="BP6" s="28"/>
      <c r="BQ6" s="28">
        <v>0</v>
      </c>
      <c r="BR6" s="28"/>
      <c r="BS6" s="28"/>
      <c r="BT6" s="28">
        <v>0</v>
      </c>
      <c r="BU6" s="28"/>
      <c r="BV6" s="28"/>
      <c r="BW6" s="28"/>
      <c r="BX6" s="28"/>
      <c r="BY6" s="28"/>
      <c r="BZ6" s="28"/>
      <c r="CA6" s="28"/>
      <c r="CB6" s="28"/>
      <c r="CC6" s="28">
        <v>8.3163265306122447E-2</v>
      </c>
      <c r="CD6" s="28"/>
      <c r="CE6" s="28"/>
      <c r="CF6" s="28"/>
      <c r="CG6" s="28"/>
      <c r="CH6" s="28"/>
      <c r="CI6" s="28"/>
      <c r="CJ6" s="28"/>
      <c r="CK6" s="28">
        <v>0.31776220026047702</v>
      </c>
      <c r="CL6" s="28" t="s">
        <v>38</v>
      </c>
      <c r="CM6" s="28"/>
      <c r="CN6" s="28"/>
      <c r="CO6" s="28">
        <v>0.90257986669731105</v>
      </c>
      <c r="CP6" s="28"/>
      <c r="CQ6" s="28"/>
      <c r="CR6" s="28"/>
      <c r="CS6" s="28"/>
      <c r="CT6" s="28" t="s">
        <v>38</v>
      </c>
      <c r="CU6" s="28"/>
      <c r="CV6" s="28">
        <v>0</v>
      </c>
      <c r="CW6" s="28" t="s">
        <v>38</v>
      </c>
      <c r="CX6" s="28"/>
      <c r="CY6" s="28"/>
      <c r="CZ6" s="28"/>
      <c r="DA6" s="28">
        <v>281.05018165304267</v>
      </c>
      <c r="DB6" s="31" t="s">
        <v>32</v>
      </c>
      <c r="DC6" s="31" t="s">
        <v>32</v>
      </c>
      <c r="DD6" s="31" t="s">
        <v>32</v>
      </c>
      <c r="DE6" s="31" t="s">
        <v>32</v>
      </c>
      <c r="DF6" s="31" t="s">
        <v>32</v>
      </c>
      <c r="DG6" s="7"/>
    </row>
    <row r="7" spans="1:133" s="4" customFormat="1" x14ac:dyDescent="0.25">
      <c r="A7" s="164"/>
      <c r="B7" s="112" t="s">
        <v>57</v>
      </c>
      <c r="C7" s="17" t="s">
        <v>198</v>
      </c>
      <c r="D7" s="27"/>
      <c r="E7" s="65"/>
      <c r="F7" s="68"/>
      <c r="G7" s="28"/>
      <c r="H7" s="28"/>
      <c r="I7" s="68">
        <v>3183.4553333333333</v>
      </c>
      <c r="J7" s="68">
        <v>775.93624002838135</v>
      </c>
      <c r="K7" s="193"/>
      <c r="L7" s="193"/>
      <c r="M7" s="28">
        <v>13.627333333333334</v>
      </c>
      <c r="N7" s="28"/>
      <c r="O7" s="28"/>
      <c r="P7" s="28"/>
      <c r="Q7" s="28"/>
      <c r="R7" s="28"/>
      <c r="S7" s="28">
        <v>0</v>
      </c>
      <c r="T7" s="28">
        <v>0</v>
      </c>
      <c r="U7" s="28"/>
      <c r="V7" s="28"/>
      <c r="W7" s="28"/>
      <c r="X7" s="28">
        <v>0.3955600070953369</v>
      </c>
      <c r="Y7" s="28">
        <v>86.039333333333332</v>
      </c>
      <c r="Z7" s="28"/>
      <c r="AA7" s="28"/>
      <c r="AB7" s="28">
        <v>0</v>
      </c>
      <c r="AC7" s="28"/>
      <c r="AD7" s="28">
        <v>0</v>
      </c>
      <c r="AE7" s="28"/>
      <c r="AF7" s="28"/>
      <c r="AG7" s="28">
        <v>0.05</v>
      </c>
      <c r="AH7" s="28">
        <v>213.95166666666668</v>
      </c>
      <c r="AI7" s="28">
        <v>51.5</v>
      </c>
      <c r="AJ7" s="28">
        <v>21.9</v>
      </c>
      <c r="AK7" s="28">
        <v>1.5</v>
      </c>
      <c r="AL7" s="28">
        <v>2.8200000000000003</v>
      </c>
      <c r="AM7" s="28">
        <v>1.22</v>
      </c>
      <c r="AN7" s="28"/>
      <c r="AO7" s="28">
        <v>0.27</v>
      </c>
      <c r="AP7" s="28"/>
      <c r="AQ7" s="28">
        <v>3.6080000000000001</v>
      </c>
      <c r="AR7" s="28" t="s">
        <v>38</v>
      </c>
      <c r="AS7" s="28">
        <v>3.8486666666666669</v>
      </c>
      <c r="AT7" s="28">
        <v>1.429</v>
      </c>
      <c r="AU7" s="28">
        <v>7.0716666666666663</v>
      </c>
      <c r="AV7" s="28">
        <v>5.1983333333333333</v>
      </c>
      <c r="AW7" s="28" t="s">
        <v>38</v>
      </c>
      <c r="AX7" s="28" t="s">
        <v>38</v>
      </c>
      <c r="AY7" s="28">
        <v>4.1333333333333333E-2</v>
      </c>
      <c r="AZ7" s="28">
        <v>1.0525550410268907</v>
      </c>
      <c r="BA7" s="28"/>
      <c r="BB7" s="28"/>
      <c r="BC7" s="28"/>
      <c r="BD7" s="28"/>
      <c r="BE7" s="28">
        <v>1041.0237004616502</v>
      </c>
      <c r="BF7" s="28">
        <v>1027.0568502308251</v>
      </c>
      <c r="BG7" s="28"/>
      <c r="BH7" s="28">
        <v>1013.09</v>
      </c>
      <c r="BI7" s="28">
        <v>0</v>
      </c>
      <c r="BJ7" s="28"/>
      <c r="BK7" s="28"/>
      <c r="BL7" s="28"/>
      <c r="BM7" s="28">
        <v>167.60220276990097</v>
      </c>
      <c r="BN7" s="28"/>
      <c r="BO7" s="28"/>
      <c r="BP7" s="28"/>
      <c r="BQ7" s="28">
        <v>0</v>
      </c>
      <c r="BR7" s="28"/>
      <c r="BS7" s="28"/>
      <c r="BT7" s="28">
        <v>0</v>
      </c>
      <c r="BU7" s="28"/>
      <c r="BV7" s="28"/>
      <c r="BW7" s="28"/>
      <c r="BX7" s="28"/>
      <c r="BY7" s="28"/>
      <c r="BZ7" s="28"/>
      <c r="CA7" s="28"/>
      <c r="CB7" s="28"/>
      <c r="CC7" s="28">
        <v>2.4609943697858871</v>
      </c>
      <c r="CD7" s="28"/>
      <c r="CE7" s="28"/>
      <c r="CF7" s="28"/>
      <c r="CG7" s="28"/>
      <c r="CH7" s="28"/>
      <c r="CI7" s="28"/>
      <c r="CJ7" s="28"/>
      <c r="CK7" s="28" t="s">
        <v>38</v>
      </c>
      <c r="CL7" s="28" t="s">
        <v>38</v>
      </c>
      <c r="CM7" s="28"/>
      <c r="CN7" s="28"/>
      <c r="CO7" s="28" t="s">
        <v>38</v>
      </c>
      <c r="CP7" s="28"/>
      <c r="CQ7" s="28"/>
      <c r="CR7" s="28"/>
      <c r="CS7" s="28"/>
      <c r="CT7" s="28" t="s">
        <v>38</v>
      </c>
      <c r="CU7" s="28"/>
      <c r="CV7" s="28">
        <v>0.17893435697457144</v>
      </c>
      <c r="CW7" s="28" t="s">
        <v>38</v>
      </c>
      <c r="CX7" s="28"/>
      <c r="CY7" s="28"/>
      <c r="CZ7" s="28"/>
      <c r="DA7" s="28">
        <v>3.1576651230806725</v>
      </c>
      <c r="DB7" s="31" t="s">
        <v>32</v>
      </c>
      <c r="DC7" s="31" t="s">
        <v>32</v>
      </c>
      <c r="DD7" s="31" t="s">
        <v>32</v>
      </c>
      <c r="DE7" s="31" t="s">
        <v>32</v>
      </c>
      <c r="DF7" s="31" t="s">
        <v>32</v>
      </c>
      <c r="DG7" s="7"/>
    </row>
    <row r="8" spans="1:133" s="4" customFormat="1" x14ac:dyDescent="0.25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31" t="s">
        <v>32</v>
      </c>
      <c r="DC8" s="31" t="s">
        <v>32</v>
      </c>
      <c r="DD8" s="31" t="s">
        <v>32</v>
      </c>
      <c r="DE8" s="31" t="s">
        <v>32</v>
      </c>
      <c r="DF8" s="31" t="s">
        <v>32</v>
      </c>
      <c r="DG8" s="7"/>
    </row>
    <row r="9" spans="1:133" s="30" customFormat="1" x14ac:dyDescent="0.25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7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</row>
    <row r="10" spans="1:133" s="4" customFormat="1" x14ac:dyDescent="0.25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31"/>
      <c r="DC10" s="31"/>
      <c r="DD10" s="31"/>
      <c r="DE10" s="31"/>
      <c r="DF10" s="31"/>
      <c r="DG10" s="7"/>
    </row>
    <row r="11" spans="1:133" s="4" customFormat="1" x14ac:dyDescent="0.25">
      <c r="A11" s="164" t="s">
        <v>167</v>
      </c>
      <c r="B11" s="112" t="str">
        <f>B5</f>
        <v>BRC0043G</v>
      </c>
      <c r="C11" s="17" t="str">
        <f>C5</f>
        <v>Leche, vaca, entera, fluida, pasteurizada (promedio de diferentes muestras), Brasil</v>
      </c>
      <c r="D11" s="134">
        <v>110</v>
      </c>
      <c r="E11" s="27"/>
      <c r="F11" s="27"/>
      <c r="G11" s="27"/>
      <c r="H11" s="27"/>
      <c r="I11" s="68">
        <f>(17*T11)+(17*X11)+(37*Y11)+(8*AB11)+(29*AD11)</f>
        <v>297.04399999999964</v>
      </c>
      <c r="J11" s="68">
        <f>(4*T11)+(4*X11)+(9*Y11)+(2*AB11)+(7*AD11)</f>
        <v>70.938999999999922</v>
      </c>
      <c r="K11" s="27"/>
      <c r="L11" s="27"/>
      <c r="M11" s="28">
        <f>IF(ISNUMBER(M5),(M5)*$D11)/100</f>
        <v>95.970600000000019</v>
      </c>
      <c r="N11" s="28">
        <f t="shared" ref="N11:AP13" si="0">IF(ISNUMBER(N5),(N5)*$D11)/100</f>
        <v>0</v>
      </c>
      <c r="O11" s="28">
        <f t="shared" si="0"/>
        <v>0</v>
      </c>
      <c r="P11" s="28">
        <f t="shared" si="0"/>
        <v>0</v>
      </c>
      <c r="Q11" s="28">
        <f t="shared" si="0"/>
        <v>0</v>
      </c>
      <c r="R11" s="28">
        <f t="shared" si="0"/>
        <v>0</v>
      </c>
      <c r="S11" s="28">
        <f t="shared" si="0"/>
        <v>6.5075999999999805</v>
      </c>
      <c r="T11" s="28">
        <f t="shared" si="0"/>
        <v>6.5075999999999805</v>
      </c>
      <c r="U11" s="28">
        <f t="shared" si="0"/>
        <v>0</v>
      </c>
      <c r="V11" s="28">
        <f t="shared" si="0"/>
        <v>0</v>
      </c>
      <c r="W11" s="28">
        <f t="shared" si="0"/>
        <v>0</v>
      </c>
      <c r="X11" s="28">
        <f t="shared" si="0"/>
        <v>3.2230000000000008</v>
      </c>
      <c r="Y11" s="28">
        <f t="shared" si="0"/>
        <v>3.5573999999999995</v>
      </c>
      <c r="Z11" s="28">
        <f t="shared" si="0"/>
        <v>0</v>
      </c>
      <c r="AA11" s="28">
        <f t="shared" si="0"/>
        <v>0</v>
      </c>
      <c r="AB11" s="28">
        <f t="shared" si="0"/>
        <v>0</v>
      </c>
      <c r="AC11" s="28">
        <f t="shared" si="0"/>
        <v>0</v>
      </c>
      <c r="AD11" s="28">
        <f t="shared" si="0"/>
        <v>0</v>
      </c>
      <c r="AE11" s="28">
        <f t="shared" si="0"/>
        <v>0</v>
      </c>
      <c r="AF11" s="28">
        <f t="shared" si="0"/>
        <v>0</v>
      </c>
      <c r="AG11" s="28">
        <f t="shared" si="0"/>
        <v>0.74140000000000006</v>
      </c>
      <c r="AH11" s="28">
        <f t="shared" si="0"/>
        <v>13.607540983606556</v>
      </c>
      <c r="AI11" s="28">
        <f t="shared" si="0"/>
        <v>2.2141413114754096</v>
      </c>
      <c r="AJ11" s="28">
        <f t="shared" si="0"/>
        <v>1.0273693442622949</v>
      </c>
      <c r="AK11" s="28">
        <f t="shared" si="0"/>
        <v>0.13218754098360655</v>
      </c>
      <c r="AL11" s="28">
        <f t="shared" si="0"/>
        <v>0</v>
      </c>
      <c r="AM11" s="28">
        <f t="shared" si="0"/>
        <v>8.0673278688524586E-2</v>
      </c>
      <c r="AN11" s="28">
        <f t="shared" si="0"/>
        <v>0</v>
      </c>
      <c r="AO11" s="28">
        <f t="shared" si="0"/>
        <v>5.1514262295081957E-2</v>
      </c>
      <c r="AP11" s="28">
        <f t="shared" si="0"/>
        <v>0</v>
      </c>
      <c r="AQ11" s="28">
        <f>IF(ISNUMBER(AQ5),(AQ5)*$D11)/100*AQ23</f>
        <v>117.986</v>
      </c>
      <c r="AR11" s="28">
        <f t="shared" ref="AR11:DA13" si="1">IF(ISNUMBER(AR5),(AR5)*$D11)/100*AR23</f>
        <v>8.2056604386677418E-2</v>
      </c>
      <c r="AS11" s="28">
        <f t="shared" si="1"/>
        <v>70.135999999999996</v>
      </c>
      <c r="AT11" s="28">
        <f t="shared" si="1"/>
        <v>10.683444444444447</v>
      </c>
      <c r="AU11" s="28">
        <f t="shared" si="1"/>
        <v>90.174333333333323</v>
      </c>
      <c r="AV11" s="28">
        <f t="shared" si="1"/>
        <v>146.50899999999999</v>
      </c>
      <c r="AW11" s="28">
        <f t="shared" si="1"/>
        <v>0</v>
      </c>
      <c r="AX11" s="28">
        <f t="shared" si="1"/>
        <v>0.42166666666666663</v>
      </c>
      <c r="AY11" s="28">
        <f t="shared" si="1"/>
        <v>2.2000000000000002E-2</v>
      </c>
      <c r="AZ11" s="28">
        <f t="shared" si="1"/>
        <v>5.2866</v>
      </c>
      <c r="BA11" s="28">
        <f t="shared" si="1"/>
        <v>0</v>
      </c>
      <c r="BB11" s="28">
        <f t="shared" si="1"/>
        <v>0</v>
      </c>
      <c r="BC11" s="28">
        <f t="shared" si="1"/>
        <v>0</v>
      </c>
      <c r="BD11" s="28">
        <f t="shared" si="1"/>
        <v>0</v>
      </c>
      <c r="BE11" s="28">
        <f t="shared" si="1"/>
        <v>54.565467261904772</v>
      </c>
      <c r="BF11" s="28">
        <f t="shared" si="1"/>
        <v>53.681074900793654</v>
      </c>
      <c r="BG11" s="28">
        <f t="shared" si="1"/>
        <v>0</v>
      </c>
      <c r="BH11" s="28">
        <f t="shared" si="1"/>
        <v>52.796682539682543</v>
      </c>
      <c r="BI11" s="28">
        <f t="shared" si="1"/>
        <v>0</v>
      </c>
      <c r="BJ11" s="28">
        <f t="shared" si="1"/>
        <v>0</v>
      </c>
      <c r="BK11" s="28">
        <f t="shared" si="1"/>
        <v>0</v>
      </c>
      <c r="BL11" s="28">
        <f t="shared" si="1"/>
        <v>10.612708333333336</v>
      </c>
      <c r="BM11" s="28">
        <f t="shared" si="1"/>
        <v>10.612708333333336</v>
      </c>
      <c r="BN11" s="28">
        <f t="shared" si="1"/>
        <v>0</v>
      </c>
      <c r="BO11" s="28">
        <f t="shared" si="1"/>
        <v>0</v>
      </c>
      <c r="BP11" s="28">
        <f t="shared" si="1"/>
        <v>0</v>
      </c>
      <c r="BQ11" s="28">
        <f t="shared" si="1"/>
        <v>0</v>
      </c>
      <c r="BR11" s="28">
        <f t="shared" si="1"/>
        <v>0</v>
      </c>
      <c r="BS11" s="28">
        <f t="shared" si="1"/>
        <v>0</v>
      </c>
      <c r="BT11" s="28">
        <f t="shared" si="1"/>
        <v>0</v>
      </c>
      <c r="BU11" s="28">
        <f t="shared" si="1"/>
        <v>0</v>
      </c>
      <c r="BV11" s="28">
        <f t="shared" si="1"/>
        <v>0</v>
      </c>
      <c r="BW11" s="28">
        <f t="shared" si="1"/>
        <v>0</v>
      </c>
      <c r="BX11" s="28">
        <f t="shared" si="1"/>
        <v>0</v>
      </c>
      <c r="BY11" s="28">
        <f t="shared" si="1"/>
        <v>0</v>
      </c>
      <c r="BZ11" s="28">
        <f t="shared" si="1"/>
        <v>0</v>
      </c>
      <c r="CA11" s="28">
        <f t="shared" si="1"/>
        <v>0</v>
      </c>
      <c r="CB11" s="28">
        <f t="shared" si="1"/>
        <v>0</v>
      </c>
      <c r="CC11" s="28">
        <f t="shared" si="1"/>
        <v>8.3985000000000004E-2</v>
      </c>
      <c r="CD11" s="28">
        <f t="shared" si="1"/>
        <v>0</v>
      </c>
      <c r="CE11" s="28">
        <f t="shared" si="1"/>
        <v>0</v>
      </c>
      <c r="CF11" s="28">
        <f t="shared" si="1"/>
        <v>0</v>
      </c>
      <c r="CG11" s="28">
        <f t="shared" si="1"/>
        <v>0</v>
      </c>
      <c r="CH11" s="28">
        <f t="shared" si="1"/>
        <v>0</v>
      </c>
      <c r="CI11" s="28">
        <f t="shared" si="1"/>
        <v>0</v>
      </c>
      <c r="CJ11" s="28">
        <f t="shared" si="1"/>
        <v>0</v>
      </c>
      <c r="CK11" s="28">
        <f t="shared" si="1"/>
        <v>3.9600000000000003E-2</v>
      </c>
      <c r="CL11" s="28">
        <f t="shared" si="1"/>
        <v>0.25080000000000002</v>
      </c>
      <c r="CM11" s="28">
        <f t="shared" si="1"/>
        <v>0</v>
      </c>
      <c r="CN11" s="28">
        <f t="shared" si="1"/>
        <v>0</v>
      </c>
      <c r="CO11" s="28">
        <f t="shared" si="1"/>
        <v>1.5883999999999998</v>
      </c>
      <c r="CP11" s="28">
        <f t="shared" si="1"/>
        <v>0</v>
      </c>
      <c r="CQ11" s="28">
        <f t="shared" si="1"/>
        <v>0</v>
      </c>
      <c r="CR11" s="28">
        <f t="shared" si="1"/>
        <v>0</v>
      </c>
      <c r="CS11" s="28">
        <f t="shared" si="1"/>
        <v>0</v>
      </c>
      <c r="CT11" s="28">
        <f t="shared" si="1"/>
        <v>0</v>
      </c>
      <c r="CU11" s="28">
        <f t="shared" si="1"/>
        <v>0</v>
      </c>
      <c r="CV11" s="28">
        <f t="shared" si="1"/>
        <v>0.28719811535337098</v>
      </c>
      <c r="CW11" s="28">
        <f t="shared" si="1"/>
        <v>0</v>
      </c>
      <c r="CX11" s="28">
        <f t="shared" si="1"/>
        <v>0</v>
      </c>
      <c r="CY11" s="28">
        <f t="shared" si="1"/>
        <v>0</v>
      </c>
      <c r="CZ11" s="28">
        <f t="shared" si="1"/>
        <v>0</v>
      </c>
      <c r="DA11" s="28">
        <f t="shared" si="1"/>
        <v>5.6983753046303764</v>
      </c>
      <c r="DB11" s="31" t="s">
        <v>32</v>
      </c>
      <c r="DC11" s="31" t="s">
        <v>32</v>
      </c>
      <c r="DD11" s="31" t="s">
        <v>32</v>
      </c>
      <c r="DE11" s="90" t="s">
        <v>32</v>
      </c>
      <c r="DF11" s="90">
        <f>X11</f>
        <v>3.2230000000000008</v>
      </c>
      <c r="DG11" s="7"/>
    </row>
    <row r="12" spans="1:133" s="4" customFormat="1" x14ac:dyDescent="0.25">
      <c r="A12" s="164"/>
      <c r="B12" s="112" t="str">
        <f t="shared" ref="B12:C13" si="2">B6</f>
        <v>BRC0139A</v>
      </c>
      <c r="C12" s="17" t="s">
        <v>197</v>
      </c>
      <c r="D12" s="134">
        <v>7.5</v>
      </c>
      <c r="E12" s="27"/>
      <c r="F12" s="27"/>
      <c r="G12" s="27"/>
      <c r="H12" s="27"/>
      <c r="I12" s="68">
        <f t="shared" ref="I12:I13" si="3">(17*T12)+(17*X12)+(37*Y12)+(8*AB12)+(29*AD12)</f>
        <v>111.99649999999998</v>
      </c>
      <c r="J12" s="68">
        <f t="shared" ref="J12:J13" si="4">(4*T12)+(4*X12)+(9*Y12)+(2*AB12)+(7*AD12)</f>
        <v>26.404875000000001</v>
      </c>
      <c r="K12" s="27"/>
      <c r="L12" s="27"/>
      <c r="M12" s="28">
        <f t="shared" ref="M12:AB13" si="5">IF(ISNUMBER(M6),(M6)*$D12)/100</f>
        <v>0.88124999999999998</v>
      </c>
      <c r="N12" s="28">
        <f t="shared" si="5"/>
        <v>0</v>
      </c>
      <c r="O12" s="28">
        <f t="shared" si="5"/>
        <v>0</v>
      </c>
      <c r="P12" s="28">
        <f t="shared" si="5"/>
        <v>0</v>
      </c>
      <c r="Q12" s="28">
        <f t="shared" si="5"/>
        <v>0</v>
      </c>
      <c r="R12" s="28">
        <f t="shared" si="5"/>
        <v>0</v>
      </c>
      <c r="S12" s="28">
        <f t="shared" si="5"/>
        <v>5.6644706521739137</v>
      </c>
      <c r="T12" s="28">
        <f t="shared" si="5"/>
        <v>5.4707206521739131</v>
      </c>
      <c r="U12" s="28">
        <f t="shared" si="5"/>
        <v>0</v>
      </c>
      <c r="V12" s="28">
        <f t="shared" si="5"/>
        <v>0</v>
      </c>
      <c r="W12" s="28">
        <f t="shared" si="5"/>
        <v>0</v>
      </c>
      <c r="X12" s="28">
        <f t="shared" si="5"/>
        <v>0.80440434782608694</v>
      </c>
      <c r="Y12" s="28">
        <f t="shared" si="5"/>
        <v>0.10187499999999999</v>
      </c>
      <c r="Z12" s="28">
        <f t="shared" si="5"/>
        <v>0</v>
      </c>
      <c r="AA12" s="28">
        <f t="shared" si="5"/>
        <v>0</v>
      </c>
      <c r="AB12" s="28">
        <f t="shared" si="5"/>
        <v>0.19374999999999998</v>
      </c>
      <c r="AC12" s="28">
        <f t="shared" si="0"/>
        <v>0</v>
      </c>
      <c r="AD12" s="28">
        <f t="shared" si="0"/>
        <v>0</v>
      </c>
      <c r="AE12" s="28">
        <f t="shared" si="0"/>
        <v>0</v>
      </c>
      <c r="AF12" s="28">
        <f t="shared" si="0"/>
        <v>0</v>
      </c>
      <c r="AG12" s="28">
        <f t="shared" si="0"/>
        <v>4.8000000000000001E-2</v>
      </c>
      <c r="AH12" s="28">
        <f t="shared" si="0"/>
        <v>0</v>
      </c>
      <c r="AI12" s="28">
        <f t="shared" si="0"/>
        <v>2.3108231707317069E-2</v>
      </c>
      <c r="AJ12" s="28">
        <f t="shared" si="0"/>
        <v>1.1554115853658535E-2</v>
      </c>
      <c r="AK12" s="28">
        <f t="shared" si="0"/>
        <v>3.3171493902439016E-2</v>
      </c>
      <c r="AL12" s="28">
        <f t="shared" si="0"/>
        <v>7.4542682926829248E-3</v>
      </c>
      <c r="AM12" s="28">
        <f t="shared" si="0"/>
        <v>0</v>
      </c>
      <c r="AN12" s="28">
        <f t="shared" si="0"/>
        <v>0</v>
      </c>
      <c r="AO12" s="28">
        <f t="shared" si="0"/>
        <v>1.0435975609756096E-3</v>
      </c>
      <c r="AP12" s="28">
        <f t="shared" si="0"/>
        <v>0</v>
      </c>
      <c r="AQ12" s="28">
        <f>IF(ISNUMBER(AQ6),(AQ6)*$D12)/100*AQ24</f>
        <v>1.14225625</v>
      </c>
      <c r="AR12" s="28">
        <f t="shared" si="1"/>
        <v>0.32062499999999994</v>
      </c>
      <c r="AS12" s="28">
        <f t="shared" si="1"/>
        <v>2.8015470581475528E-2</v>
      </c>
      <c r="AT12" s="28">
        <f t="shared" si="1"/>
        <v>1.9604187500000001</v>
      </c>
      <c r="AU12" s="28">
        <f t="shared" si="1"/>
        <v>8.2907792030567684</v>
      </c>
      <c r="AV12" s="28">
        <f t="shared" si="1"/>
        <v>7.4834265829694324</v>
      </c>
      <c r="AW12" s="28">
        <f t="shared" si="1"/>
        <v>3.5012999885083891E-2</v>
      </c>
      <c r="AX12" s="28">
        <f t="shared" si="1"/>
        <v>6.5125000000000002E-2</v>
      </c>
      <c r="AY12" s="28">
        <f t="shared" si="1"/>
        <v>1.0268113652034016E-2</v>
      </c>
      <c r="AZ12" s="28">
        <f t="shared" si="1"/>
        <v>0.45</v>
      </c>
      <c r="BA12" s="28">
        <f t="shared" si="1"/>
        <v>0</v>
      </c>
      <c r="BB12" s="28">
        <f t="shared" si="1"/>
        <v>0</v>
      </c>
      <c r="BC12" s="28">
        <f t="shared" si="1"/>
        <v>0</v>
      </c>
      <c r="BD12" s="28">
        <f t="shared" si="1"/>
        <v>0</v>
      </c>
      <c r="BE12" s="28">
        <f t="shared" si="1"/>
        <v>0</v>
      </c>
      <c r="BF12" s="28">
        <f t="shared" si="1"/>
        <v>0</v>
      </c>
      <c r="BG12" s="28">
        <f t="shared" si="1"/>
        <v>0</v>
      </c>
      <c r="BH12" s="28">
        <f t="shared" si="1"/>
        <v>0</v>
      </c>
      <c r="BI12" s="28">
        <f t="shared" si="1"/>
        <v>0</v>
      </c>
      <c r="BJ12" s="28">
        <f t="shared" si="1"/>
        <v>0</v>
      </c>
      <c r="BK12" s="28">
        <f t="shared" si="1"/>
        <v>0</v>
      </c>
      <c r="BL12" s="28">
        <f t="shared" si="1"/>
        <v>0</v>
      </c>
      <c r="BM12" s="28">
        <f t="shared" si="1"/>
        <v>0</v>
      </c>
      <c r="BN12" s="28">
        <f t="shared" si="1"/>
        <v>0</v>
      </c>
      <c r="BO12" s="28">
        <f t="shared" si="1"/>
        <v>0</v>
      </c>
      <c r="BP12" s="28">
        <f t="shared" si="1"/>
        <v>0</v>
      </c>
      <c r="BQ12" s="28">
        <f t="shared" si="1"/>
        <v>0</v>
      </c>
      <c r="BR12" s="28">
        <f t="shared" si="1"/>
        <v>0</v>
      </c>
      <c r="BS12" s="28">
        <f t="shared" si="1"/>
        <v>0</v>
      </c>
      <c r="BT12" s="28">
        <f t="shared" si="1"/>
        <v>0</v>
      </c>
      <c r="BU12" s="28">
        <f t="shared" si="1"/>
        <v>0</v>
      </c>
      <c r="BV12" s="28">
        <f t="shared" si="1"/>
        <v>0</v>
      </c>
      <c r="BW12" s="28">
        <f t="shared" si="1"/>
        <v>0</v>
      </c>
      <c r="BX12" s="28">
        <f t="shared" si="1"/>
        <v>0</v>
      </c>
      <c r="BY12" s="28">
        <f t="shared" si="1"/>
        <v>0</v>
      </c>
      <c r="BZ12" s="28">
        <f t="shared" si="1"/>
        <v>0</v>
      </c>
      <c r="CA12" s="28">
        <f t="shared" si="1"/>
        <v>0</v>
      </c>
      <c r="CB12" s="28">
        <f t="shared" si="1"/>
        <v>0</v>
      </c>
      <c r="CC12" s="28">
        <f t="shared" si="1"/>
        <v>6.237244897959183E-3</v>
      </c>
      <c r="CD12" s="28">
        <f t="shared" si="1"/>
        <v>0</v>
      </c>
      <c r="CE12" s="28">
        <f t="shared" si="1"/>
        <v>0</v>
      </c>
      <c r="CF12" s="28">
        <f t="shared" si="1"/>
        <v>0</v>
      </c>
      <c r="CG12" s="28">
        <f t="shared" si="1"/>
        <v>0</v>
      </c>
      <c r="CH12" s="28">
        <f t="shared" si="1"/>
        <v>0</v>
      </c>
      <c r="CI12" s="28">
        <f t="shared" si="1"/>
        <v>0</v>
      </c>
      <c r="CJ12" s="28">
        <f t="shared" si="1"/>
        <v>0</v>
      </c>
      <c r="CK12" s="28">
        <f t="shared" si="1"/>
        <v>1.9065732015628625E-2</v>
      </c>
      <c r="CL12" s="28">
        <f t="shared" si="1"/>
        <v>0</v>
      </c>
      <c r="CM12" s="28">
        <f t="shared" si="1"/>
        <v>0</v>
      </c>
      <c r="CN12" s="28">
        <f t="shared" si="1"/>
        <v>0</v>
      </c>
      <c r="CO12" s="28">
        <f t="shared" si="1"/>
        <v>6.0924141002068506E-2</v>
      </c>
      <c r="CP12" s="28">
        <f t="shared" si="1"/>
        <v>0</v>
      </c>
      <c r="CQ12" s="28">
        <f t="shared" si="1"/>
        <v>0</v>
      </c>
      <c r="CR12" s="28">
        <f t="shared" si="1"/>
        <v>0</v>
      </c>
      <c r="CS12" s="28">
        <f t="shared" si="1"/>
        <v>0</v>
      </c>
      <c r="CT12" s="28">
        <f t="shared" si="1"/>
        <v>0</v>
      </c>
      <c r="CU12" s="28">
        <f t="shared" si="1"/>
        <v>0</v>
      </c>
      <c r="CV12" s="28">
        <f t="shared" si="1"/>
        <v>0</v>
      </c>
      <c r="CW12" s="28">
        <f t="shared" si="1"/>
        <v>0</v>
      </c>
      <c r="CX12" s="28">
        <f t="shared" si="1"/>
        <v>0</v>
      </c>
      <c r="CY12" s="28">
        <f t="shared" si="1"/>
        <v>0</v>
      </c>
      <c r="CZ12" s="28">
        <f t="shared" si="1"/>
        <v>0</v>
      </c>
      <c r="DA12" s="28">
        <f t="shared" si="1"/>
        <v>14.755134536784739</v>
      </c>
      <c r="DB12" s="31" t="s">
        <v>32</v>
      </c>
      <c r="DC12" s="31" t="s">
        <v>32</v>
      </c>
      <c r="DD12" s="31" t="s">
        <v>32</v>
      </c>
      <c r="DE12" s="90">
        <f>X12</f>
        <v>0.80440434782608694</v>
      </c>
      <c r="DF12" s="90" t="s">
        <v>32</v>
      </c>
      <c r="DG12" s="7"/>
    </row>
    <row r="13" spans="1:133" s="4" customFormat="1" x14ac:dyDescent="0.25">
      <c r="A13" s="164"/>
      <c r="B13" s="112" t="str">
        <f t="shared" si="2"/>
        <v>BRC0006D</v>
      </c>
      <c r="C13" s="17" t="str">
        <f t="shared" si="2"/>
        <v>Mantequilla, sin sal, Brasil</v>
      </c>
      <c r="D13" s="134">
        <v>7.5</v>
      </c>
      <c r="E13" s="27"/>
      <c r="F13" s="27"/>
      <c r="G13" s="27"/>
      <c r="H13" s="27"/>
      <c r="I13" s="68">
        <f t="shared" si="3"/>
        <v>239.26348900904654</v>
      </c>
      <c r="J13" s="68">
        <f t="shared" si="4"/>
        <v>58.195218002128598</v>
      </c>
      <c r="K13" s="27"/>
      <c r="L13" s="27"/>
      <c r="M13" s="28">
        <f t="shared" si="5"/>
        <v>1.0220500000000001</v>
      </c>
      <c r="N13" s="28">
        <f t="shared" si="5"/>
        <v>0</v>
      </c>
      <c r="O13" s="28">
        <f t="shared" si="5"/>
        <v>0</v>
      </c>
      <c r="P13" s="28">
        <f t="shared" si="5"/>
        <v>0</v>
      </c>
      <c r="Q13" s="28">
        <f t="shared" si="5"/>
        <v>0</v>
      </c>
      <c r="R13" s="28">
        <f t="shared" si="5"/>
        <v>0</v>
      </c>
      <c r="S13" s="28">
        <f t="shared" si="5"/>
        <v>0</v>
      </c>
      <c r="T13" s="28">
        <f t="shared" si="5"/>
        <v>0</v>
      </c>
      <c r="U13" s="28">
        <f t="shared" si="5"/>
        <v>0</v>
      </c>
      <c r="V13" s="28">
        <f t="shared" si="5"/>
        <v>0</v>
      </c>
      <c r="W13" s="28">
        <f t="shared" si="5"/>
        <v>0</v>
      </c>
      <c r="X13" s="28">
        <f t="shared" si="5"/>
        <v>2.9667000532150264E-2</v>
      </c>
      <c r="Y13" s="28">
        <f t="shared" si="5"/>
        <v>6.4529499999999995</v>
      </c>
      <c r="Z13" s="28">
        <f t="shared" si="5"/>
        <v>0</v>
      </c>
      <c r="AA13" s="28">
        <f t="shared" si="5"/>
        <v>0</v>
      </c>
      <c r="AB13" s="28">
        <f t="shared" si="5"/>
        <v>0</v>
      </c>
      <c r="AC13" s="28">
        <f t="shared" si="0"/>
        <v>0</v>
      </c>
      <c r="AD13" s="28">
        <f t="shared" si="0"/>
        <v>0</v>
      </c>
      <c r="AE13" s="28">
        <f t="shared" si="0"/>
        <v>0</v>
      </c>
      <c r="AF13" s="28">
        <f t="shared" si="0"/>
        <v>0</v>
      </c>
      <c r="AG13" s="28">
        <f t="shared" si="0"/>
        <v>3.7499999999999999E-3</v>
      </c>
      <c r="AH13" s="28">
        <f t="shared" si="0"/>
        <v>16.046375000000001</v>
      </c>
      <c r="AI13" s="28">
        <f t="shared" si="0"/>
        <v>3.8624999999999998</v>
      </c>
      <c r="AJ13" s="28">
        <f t="shared" si="0"/>
        <v>1.6425000000000001</v>
      </c>
      <c r="AK13" s="28">
        <f t="shared" si="0"/>
        <v>0.1125</v>
      </c>
      <c r="AL13" s="28">
        <f t="shared" si="0"/>
        <v>0.21150000000000002</v>
      </c>
      <c r="AM13" s="28">
        <f t="shared" si="0"/>
        <v>9.1499999999999998E-2</v>
      </c>
      <c r="AN13" s="28">
        <f t="shared" si="0"/>
        <v>0</v>
      </c>
      <c r="AO13" s="28">
        <f t="shared" si="0"/>
        <v>2.0250000000000004E-2</v>
      </c>
      <c r="AP13" s="28">
        <f t="shared" si="0"/>
        <v>0</v>
      </c>
      <c r="AQ13" s="28">
        <f>IF(ISNUMBER(AQ7),(AQ7)*$D13)/100*AQ25</f>
        <v>0.25707000000000002</v>
      </c>
      <c r="AR13" s="28">
        <f t="shared" si="1"/>
        <v>0</v>
      </c>
      <c r="AS13" s="28">
        <f t="shared" si="1"/>
        <v>0.2742175</v>
      </c>
      <c r="AT13" s="28">
        <f t="shared" si="1"/>
        <v>0.10181625</v>
      </c>
      <c r="AU13" s="28">
        <f t="shared" si="1"/>
        <v>0.50385624999999989</v>
      </c>
      <c r="AV13" s="28">
        <f t="shared" si="1"/>
        <v>0.37038124999999994</v>
      </c>
      <c r="AW13" s="28">
        <f t="shared" si="1"/>
        <v>0</v>
      </c>
      <c r="AX13" s="28">
        <f t="shared" si="1"/>
        <v>0</v>
      </c>
      <c r="AY13" s="28">
        <f t="shared" si="1"/>
        <v>2.9449999999999997E-3</v>
      </c>
      <c r="AZ13" s="28">
        <f t="shared" si="1"/>
        <v>7.4994546673165963E-2</v>
      </c>
      <c r="BA13" s="28">
        <f t="shared" si="1"/>
        <v>0</v>
      </c>
      <c r="BB13" s="28">
        <f t="shared" si="1"/>
        <v>0</v>
      </c>
      <c r="BC13" s="28">
        <f t="shared" si="1"/>
        <v>0</v>
      </c>
      <c r="BD13" s="28">
        <f t="shared" si="1"/>
        <v>0</v>
      </c>
      <c r="BE13" s="28">
        <f t="shared" si="1"/>
        <v>66.365260904430187</v>
      </c>
      <c r="BF13" s="28">
        <f t="shared" si="1"/>
        <v>65.474874202215105</v>
      </c>
      <c r="BG13" s="28">
        <f t="shared" si="1"/>
        <v>0</v>
      </c>
      <c r="BH13" s="28">
        <f t="shared" si="1"/>
        <v>75.981750000000005</v>
      </c>
      <c r="BI13" s="28">
        <f t="shared" si="1"/>
        <v>0</v>
      </c>
      <c r="BJ13" s="28">
        <f t="shared" si="1"/>
        <v>0</v>
      </c>
      <c r="BK13" s="28">
        <f t="shared" si="1"/>
        <v>0</v>
      </c>
      <c r="BL13" s="28">
        <f t="shared" si="1"/>
        <v>0</v>
      </c>
      <c r="BM13" s="28">
        <f t="shared" si="1"/>
        <v>12.570165207742573</v>
      </c>
      <c r="BN13" s="28">
        <f t="shared" si="1"/>
        <v>0</v>
      </c>
      <c r="BO13" s="28">
        <f t="shared" si="1"/>
        <v>0</v>
      </c>
      <c r="BP13" s="28">
        <f t="shared" si="1"/>
        <v>0</v>
      </c>
      <c r="BQ13" s="28">
        <f t="shared" si="1"/>
        <v>0</v>
      </c>
      <c r="BR13" s="28">
        <f t="shared" si="1"/>
        <v>0</v>
      </c>
      <c r="BS13" s="28">
        <f t="shared" si="1"/>
        <v>0</v>
      </c>
      <c r="BT13" s="28">
        <f t="shared" si="1"/>
        <v>0</v>
      </c>
      <c r="BU13" s="28">
        <f t="shared" si="1"/>
        <v>0</v>
      </c>
      <c r="BV13" s="28">
        <f t="shared" si="1"/>
        <v>0</v>
      </c>
      <c r="BW13" s="28">
        <f t="shared" si="1"/>
        <v>0</v>
      </c>
      <c r="BX13" s="28">
        <f t="shared" si="1"/>
        <v>0</v>
      </c>
      <c r="BY13" s="28">
        <f t="shared" si="1"/>
        <v>0</v>
      </c>
      <c r="BZ13" s="28">
        <f t="shared" si="1"/>
        <v>0</v>
      </c>
      <c r="CA13" s="28">
        <f t="shared" si="1"/>
        <v>0</v>
      </c>
      <c r="CB13" s="28">
        <f t="shared" si="1"/>
        <v>0</v>
      </c>
      <c r="CC13" s="28">
        <f t="shared" si="1"/>
        <v>0.13843093330045614</v>
      </c>
      <c r="CD13" s="28">
        <f t="shared" si="1"/>
        <v>0</v>
      </c>
      <c r="CE13" s="28">
        <f t="shared" si="1"/>
        <v>0</v>
      </c>
      <c r="CF13" s="28">
        <f t="shared" si="1"/>
        <v>0</v>
      </c>
      <c r="CG13" s="28">
        <f t="shared" si="1"/>
        <v>0</v>
      </c>
      <c r="CH13" s="28">
        <f t="shared" si="1"/>
        <v>0</v>
      </c>
      <c r="CI13" s="28">
        <f t="shared" si="1"/>
        <v>0</v>
      </c>
      <c r="CJ13" s="28">
        <f t="shared" si="1"/>
        <v>0</v>
      </c>
      <c r="CK13" s="28">
        <f t="shared" si="1"/>
        <v>0</v>
      </c>
      <c r="CL13" s="28">
        <f t="shared" si="1"/>
        <v>0</v>
      </c>
      <c r="CM13" s="28">
        <f t="shared" si="1"/>
        <v>0</v>
      </c>
      <c r="CN13" s="28">
        <f t="shared" si="1"/>
        <v>0</v>
      </c>
      <c r="CO13" s="28">
        <f t="shared" si="1"/>
        <v>0</v>
      </c>
      <c r="CP13" s="28">
        <f t="shared" si="1"/>
        <v>0</v>
      </c>
      <c r="CQ13" s="28">
        <f t="shared" si="1"/>
        <v>0</v>
      </c>
      <c r="CR13" s="28">
        <f t="shared" si="1"/>
        <v>0</v>
      </c>
      <c r="CS13" s="28">
        <f t="shared" si="1"/>
        <v>0</v>
      </c>
      <c r="CT13" s="28">
        <f t="shared" si="1"/>
        <v>0</v>
      </c>
      <c r="CU13" s="28">
        <f t="shared" si="1"/>
        <v>0</v>
      </c>
      <c r="CV13" s="28">
        <f t="shared" si="1"/>
        <v>1.3420076773092857E-2</v>
      </c>
      <c r="CW13" s="28">
        <f t="shared" si="1"/>
        <v>0</v>
      </c>
      <c r="CX13" s="28">
        <f t="shared" si="1"/>
        <v>0</v>
      </c>
      <c r="CY13" s="28">
        <f t="shared" si="1"/>
        <v>0</v>
      </c>
      <c r="CZ13" s="28">
        <f t="shared" si="1"/>
        <v>0</v>
      </c>
      <c r="DA13" s="28">
        <f t="shared" si="1"/>
        <v>0.23682488423105041</v>
      </c>
      <c r="DB13" s="31" t="s">
        <v>32</v>
      </c>
      <c r="DC13" s="31" t="s">
        <v>32</v>
      </c>
      <c r="DD13" s="90">
        <f>D13</f>
        <v>7.5</v>
      </c>
      <c r="DE13" s="31" t="s">
        <v>32</v>
      </c>
      <c r="DF13" s="90">
        <f>X13</f>
        <v>2.9667000532150264E-2</v>
      </c>
      <c r="DG13" s="7"/>
    </row>
    <row r="15" spans="1:133" s="40" customFormat="1" x14ac:dyDescent="0.25">
      <c r="A15" s="166" t="s">
        <v>89</v>
      </c>
      <c r="B15" s="35"/>
      <c r="C15" s="36" t="s">
        <v>33</v>
      </c>
      <c r="D15" s="37">
        <f>SUM(D11:D14)</f>
        <v>125</v>
      </c>
      <c r="E15" s="35"/>
      <c r="F15" s="35"/>
      <c r="G15" s="35"/>
      <c r="H15" s="35"/>
      <c r="I15" s="38">
        <f>SUM(I11:I14)</f>
        <v>648.30398900904618</v>
      </c>
      <c r="J15" s="38">
        <f>SUM(J11:J14)</f>
        <v>155.53909300212854</v>
      </c>
      <c r="K15" s="35"/>
      <c r="L15" s="35"/>
      <c r="M15" s="39">
        <f>SUM(M11:M14)+D16</f>
        <v>72.87390000000002</v>
      </c>
      <c r="N15" s="39">
        <f>SUM(N12:N14)</f>
        <v>0</v>
      </c>
      <c r="O15" s="39">
        <f>SUM(O12:O14)</f>
        <v>0</v>
      </c>
      <c r="P15" s="39">
        <f>SUM(P12:P14)</f>
        <v>0</v>
      </c>
      <c r="Q15" s="39">
        <f>SUM(Q12:Q14)</f>
        <v>0</v>
      </c>
      <c r="R15" s="39">
        <f>SUM(R12:R14)</f>
        <v>0</v>
      </c>
      <c r="S15" s="39">
        <f t="shared" ref="S15:CD15" si="6">SUM(S11:S13)</f>
        <v>12.172070652173893</v>
      </c>
      <c r="T15" s="39">
        <f t="shared" si="6"/>
        <v>11.978320652173894</v>
      </c>
      <c r="U15" s="39">
        <f t="shared" si="6"/>
        <v>0</v>
      </c>
      <c r="V15" s="39">
        <f t="shared" si="6"/>
        <v>0</v>
      </c>
      <c r="W15" s="39">
        <f t="shared" si="6"/>
        <v>0</v>
      </c>
      <c r="X15" s="39">
        <f t="shared" si="6"/>
        <v>4.0570713483582379</v>
      </c>
      <c r="Y15" s="39">
        <f t="shared" si="6"/>
        <v>10.112224999999999</v>
      </c>
      <c r="Z15" s="39">
        <f t="shared" si="6"/>
        <v>0</v>
      </c>
      <c r="AA15" s="39">
        <f t="shared" si="6"/>
        <v>0</v>
      </c>
      <c r="AB15" s="39">
        <f t="shared" si="6"/>
        <v>0.19374999999999998</v>
      </c>
      <c r="AC15" s="39">
        <f t="shared" si="6"/>
        <v>0</v>
      </c>
      <c r="AD15" s="39">
        <f t="shared" si="6"/>
        <v>0</v>
      </c>
      <c r="AE15" s="39">
        <f t="shared" si="6"/>
        <v>0</v>
      </c>
      <c r="AF15" s="39">
        <f t="shared" si="6"/>
        <v>0</v>
      </c>
      <c r="AG15" s="39">
        <f t="shared" si="6"/>
        <v>0.79315000000000013</v>
      </c>
      <c r="AH15" s="39">
        <f t="shared" si="6"/>
        <v>29.653915983606559</v>
      </c>
      <c r="AI15" s="39">
        <f t="shared" si="6"/>
        <v>6.0997495431827264</v>
      </c>
      <c r="AJ15" s="39">
        <f t="shared" si="6"/>
        <v>2.6814234601159534</v>
      </c>
      <c r="AK15" s="39">
        <f t="shared" si="6"/>
        <v>0.27785903488604557</v>
      </c>
      <c r="AL15" s="39">
        <f t="shared" si="6"/>
        <v>0.21895426829268294</v>
      </c>
      <c r="AM15" s="39">
        <f t="shared" si="6"/>
        <v>0.17217327868852458</v>
      </c>
      <c r="AN15" s="39">
        <f t="shared" si="6"/>
        <v>0</v>
      </c>
      <c r="AO15" s="39">
        <f t="shared" si="6"/>
        <v>7.2807859856057561E-2</v>
      </c>
      <c r="AP15" s="39">
        <f t="shared" si="6"/>
        <v>0</v>
      </c>
      <c r="AQ15" s="39">
        <f t="shared" si="6"/>
        <v>119.38532625000001</v>
      </c>
      <c r="AR15" s="39">
        <f t="shared" si="6"/>
        <v>0.40268160438667733</v>
      </c>
      <c r="AS15" s="39">
        <f t="shared" si="6"/>
        <v>70.438232970581481</v>
      </c>
      <c r="AT15" s="39">
        <f t="shared" si="6"/>
        <v>12.745679444444448</v>
      </c>
      <c r="AU15" s="39">
        <f t="shared" si="6"/>
        <v>98.968968786390093</v>
      </c>
      <c r="AV15" s="39">
        <f t="shared" si="6"/>
        <v>154.36280783296942</v>
      </c>
      <c r="AW15" s="39">
        <f t="shared" si="6"/>
        <v>3.5012999885083891E-2</v>
      </c>
      <c r="AX15" s="39">
        <f t="shared" si="6"/>
        <v>0.48679166666666662</v>
      </c>
      <c r="AY15" s="39">
        <f t="shared" si="6"/>
        <v>3.5213113652034014E-2</v>
      </c>
      <c r="AZ15" s="39">
        <f t="shared" si="6"/>
        <v>5.8115945466731658</v>
      </c>
      <c r="BA15" s="39">
        <f t="shared" si="6"/>
        <v>0</v>
      </c>
      <c r="BB15" s="39">
        <f t="shared" si="6"/>
        <v>0</v>
      </c>
      <c r="BC15" s="39">
        <f t="shared" si="6"/>
        <v>0</v>
      </c>
      <c r="BD15" s="39">
        <f t="shared" si="6"/>
        <v>0</v>
      </c>
      <c r="BE15" s="39">
        <f t="shared" si="6"/>
        <v>120.93072816633496</v>
      </c>
      <c r="BF15" s="39">
        <f t="shared" si="6"/>
        <v>119.15594910300877</v>
      </c>
      <c r="BG15" s="39">
        <f t="shared" si="6"/>
        <v>0</v>
      </c>
      <c r="BH15" s="39">
        <f t="shared" si="6"/>
        <v>128.77843253968254</v>
      </c>
      <c r="BI15" s="39">
        <f t="shared" si="6"/>
        <v>0</v>
      </c>
      <c r="BJ15" s="39">
        <f t="shared" si="6"/>
        <v>0</v>
      </c>
      <c r="BK15" s="39">
        <f t="shared" si="6"/>
        <v>0</v>
      </c>
      <c r="BL15" s="39">
        <f t="shared" si="6"/>
        <v>10.612708333333336</v>
      </c>
      <c r="BM15" s="39">
        <f t="shared" si="6"/>
        <v>23.182873541075907</v>
      </c>
      <c r="BN15" s="39">
        <f t="shared" si="6"/>
        <v>0</v>
      </c>
      <c r="BO15" s="39">
        <f t="shared" si="6"/>
        <v>0</v>
      </c>
      <c r="BP15" s="39">
        <f t="shared" si="6"/>
        <v>0</v>
      </c>
      <c r="BQ15" s="39">
        <f t="shared" si="6"/>
        <v>0</v>
      </c>
      <c r="BR15" s="39">
        <f t="shared" si="6"/>
        <v>0</v>
      </c>
      <c r="BS15" s="39">
        <f t="shared" si="6"/>
        <v>0</v>
      </c>
      <c r="BT15" s="39">
        <f t="shared" si="6"/>
        <v>0</v>
      </c>
      <c r="BU15" s="39">
        <f t="shared" si="6"/>
        <v>0</v>
      </c>
      <c r="BV15" s="39">
        <f t="shared" si="6"/>
        <v>0</v>
      </c>
      <c r="BW15" s="39">
        <f t="shared" si="6"/>
        <v>0</v>
      </c>
      <c r="BX15" s="39">
        <f t="shared" si="6"/>
        <v>0</v>
      </c>
      <c r="BY15" s="39">
        <f t="shared" si="6"/>
        <v>0</v>
      </c>
      <c r="BZ15" s="39">
        <f t="shared" si="6"/>
        <v>0</v>
      </c>
      <c r="CA15" s="39">
        <f t="shared" si="6"/>
        <v>0</v>
      </c>
      <c r="CB15" s="39">
        <f t="shared" si="6"/>
        <v>0</v>
      </c>
      <c r="CC15" s="39">
        <f t="shared" si="6"/>
        <v>0.22865317819841532</v>
      </c>
      <c r="CD15" s="39">
        <f t="shared" si="6"/>
        <v>0</v>
      </c>
      <c r="CE15" s="39">
        <f t="shared" ref="CE15:CS15" si="7">SUM(CE11:CE13)</f>
        <v>0</v>
      </c>
      <c r="CF15" s="39">
        <f t="shared" si="7"/>
        <v>0</v>
      </c>
      <c r="CG15" s="39">
        <f t="shared" si="7"/>
        <v>0</v>
      </c>
      <c r="CH15" s="39">
        <f t="shared" si="7"/>
        <v>0</v>
      </c>
      <c r="CI15" s="39">
        <f t="shared" si="7"/>
        <v>0</v>
      </c>
      <c r="CJ15" s="39">
        <f t="shared" si="7"/>
        <v>0</v>
      </c>
      <c r="CK15" s="39">
        <f t="shared" si="7"/>
        <v>5.8665732015628629E-2</v>
      </c>
      <c r="CL15" s="39">
        <f t="shared" si="7"/>
        <v>0.25080000000000002</v>
      </c>
      <c r="CM15" s="39">
        <f t="shared" si="7"/>
        <v>0</v>
      </c>
      <c r="CN15" s="39">
        <f t="shared" si="7"/>
        <v>0</v>
      </c>
      <c r="CO15" s="39">
        <f t="shared" si="7"/>
        <v>1.6493241410020683</v>
      </c>
      <c r="CP15" s="39">
        <f t="shared" si="7"/>
        <v>0</v>
      </c>
      <c r="CQ15" s="39">
        <f t="shared" si="7"/>
        <v>0</v>
      </c>
      <c r="CR15" s="39">
        <f t="shared" si="7"/>
        <v>0</v>
      </c>
      <c r="CS15" s="39">
        <f t="shared" si="7"/>
        <v>0</v>
      </c>
      <c r="CT15" s="39" t="s">
        <v>38</v>
      </c>
      <c r="CU15" s="39">
        <f t="shared" ref="CU15:DA15" si="8">SUM(CU11:CU13)</f>
        <v>0</v>
      </c>
      <c r="CV15" s="39">
        <f t="shared" si="8"/>
        <v>0.30061819212646385</v>
      </c>
      <c r="CW15" s="39">
        <f t="shared" si="8"/>
        <v>0</v>
      </c>
      <c r="CX15" s="39">
        <f t="shared" si="8"/>
        <v>0</v>
      </c>
      <c r="CY15" s="39">
        <f t="shared" si="8"/>
        <v>0</v>
      </c>
      <c r="CZ15" s="39">
        <f t="shared" si="8"/>
        <v>0</v>
      </c>
      <c r="DA15" s="39">
        <f t="shared" si="8"/>
        <v>20.690334725646167</v>
      </c>
      <c r="DB15" s="39">
        <v>0</v>
      </c>
      <c r="DC15" s="39">
        <v>0</v>
      </c>
      <c r="DD15" s="39">
        <f>D13</f>
        <v>7.5</v>
      </c>
      <c r="DE15" s="39">
        <f>DE12</f>
        <v>0.80440434782608694</v>
      </c>
      <c r="DF15" s="39">
        <f>SUM(DF11:DF13)</f>
        <v>3.252667000532151</v>
      </c>
      <c r="DG15" s="7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</row>
    <row r="16" spans="1:133" s="40" customFormat="1" x14ac:dyDescent="0.25">
      <c r="A16" s="166"/>
      <c r="B16" s="35"/>
      <c r="C16" s="36" t="s">
        <v>92</v>
      </c>
      <c r="D16" s="37">
        <f>100-D15</f>
        <v>-25</v>
      </c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5"/>
      <c r="DD16" s="35"/>
      <c r="DE16" s="35"/>
      <c r="DF16" s="35"/>
      <c r="DG16" s="7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</row>
    <row r="17" spans="1:133" s="40" customFormat="1" x14ac:dyDescent="0.25">
      <c r="A17" s="166"/>
      <c r="B17" s="35"/>
      <c r="C17" s="36" t="s">
        <v>183</v>
      </c>
      <c r="D17" s="37">
        <f>100/D15</f>
        <v>0.8</v>
      </c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  <c r="DD17" s="35"/>
      <c r="DE17" s="35"/>
      <c r="DF17" s="35"/>
      <c r="DG17" s="7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</row>
    <row r="18" spans="1:133" s="40" customFormat="1" x14ac:dyDescent="0.25">
      <c r="A18" s="32"/>
      <c r="B18" s="27"/>
      <c r="C18" s="41"/>
      <c r="D18" s="42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7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</row>
    <row r="19" spans="1:133" s="4" customFormat="1" x14ac:dyDescent="0.25">
      <c r="A19" s="43" t="s">
        <v>168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44" t="s">
        <v>43</v>
      </c>
      <c r="N19" s="44"/>
      <c r="O19" s="44"/>
      <c r="P19" s="44"/>
      <c r="Q19" s="44"/>
      <c r="R19" s="44"/>
      <c r="S19" s="44"/>
      <c r="T19" s="44">
        <f>S15-AB15</f>
        <v>11.978320652173894</v>
      </c>
      <c r="U19" s="27"/>
      <c r="V19" s="27"/>
      <c r="W19" s="27"/>
      <c r="X19" s="27"/>
      <c r="Y19" s="44" t="s">
        <v>44</v>
      </c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1"/>
      <c r="DC19" s="21"/>
      <c r="DD19" s="21"/>
      <c r="DE19" s="21"/>
      <c r="DF19" s="21"/>
      <c r="DG19" s="7"/>
    </row>
    <row r="20" spans="1:133" s="4" customFormat="1" ht="14.4" x14ac:dyDescent="0.3">
      <c r="A20" s="27"/>
      <c r="B20" s="27"/>
      <c r="C20" s="27"/>
      <c r="D20" s="27"/>
      <c r="E20" s="27"/>
      <c r="F20" s="27"/>
      <c r="G20" s="27"/>
      <c r="H20" s="27"/>
      <c r="I20" s="45"/>
      <c r="J20" s="45"/>
      <c r="K20" s="45"/>
      <c r="L20" s="185"/>
      <c r="M20" s="46"/>
      <c r="N20" s="46"/>
      <c r="O20" s="186"/>
      <c r="P20" s="46"/>
      <c r="Q20" s="46"/>
      <c r="R20" s="186"/>
      <c r="S20" s="46"/>
      <c r="T20" s="47"/>
      <c r="U20" s="46"/>
      <c r="V20" s="46"/>
      <c r="W20" s="46"/>
      <c r="X20" s="47"/>
      <c r="Y20" s="46"/>
      <c r="Z20" s="46"/>
      <c r="AA20" s="46"/>
      <c r="AB20" s="47"/>
      <c r="AC20" s="46"/>
      <c r="AD20" s="45"/>
      <c r="AE20" s="46"/>
      <c r="AF20" s="46"/>
      <c r="AG20" s="47"/>
      <c r="AH20" s="45"/>
      <c r="AI20" s="47"/>
      <c r="AJ20" s="47"/>
      <c r="AK20" s="47"/>
      <c r="AL20" s="47"/>
      <c r="AM20" s="47"/>
      <c r="AN20" s="46"/>
      <c r="AO20" s="47"/>
      <c r="AP20" s="47"/>
      <c r="AQ20" s="45"/>
      <c r="AR20" s="47"/>
      <c r="AS20" s="45"/>
      <c r="AT20" s="46"/>
      <c r="AU20" s="45"/>
      <c r="AV20" s="45"/>
      <c r="AW20" s="47"/>
      <c r="AX20" s="47"/>
      <c r="AY20" s="47"/>
      <c r="AZ20" s="47"/>
      <c r="BA20" s="46"/>
      <c r="BB20" s="46"/>
      <c r="BC20" s="45"/>
      <c r="BD20" s="45"/>
      <c r="BE20" s="47"/>
      <c r="BF20" s="47"/>
      <c r="BG20" s="47"/>
      <c r="BH20" s="45"/>
      <c r="BI20" s="45"/>
      <c r="BJ20" s="45"/>
      <c r="BK20" s="45"/>
      <c r="BL20" s="47"/>
      <c r="BM20" s="47"/>
      <c r="BN20" s="45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7"/>
      <c r="CA20" s="47"/>
      <c r="CB20" s="47"/>
      <c r="CC20" s="47"/>
      <c r="CD20" s="47"/>
      <c r="CE20" s="47"/>
      <c r="CF20" s="47"/>
      <c r="CG20" s="47"/>
      <c r="CH20" s="47"/>
      <c r="CI20" s="47"/>
      <c r="CJ20" s="47"/>
      <c r="CK20" s="47"/>
      <c r="CL20" s="47"/>
      <c r="CM20" s="47"/>
      <c r="CN20" s="47"/>
      <c r="CO20" s="47"/>
      <c r="CP20" s="47"/>
      <c r="CQ20" s="47"/>
      <c r="CR20" s="47"/>
      <c r="CS20" s="47"/>
      <c r="CT20" s="47"/>
      <c r="CU20" s="47"/>
      <c r="CV20" s="47"/>
      <c r="CW20" s="47"/>
      <c r="CX20" s="47"/>
      <c r="CY20" s="47"/>
      <c r="CZ20" s="47"/>
      <c r="DA20" s="46"/>
      <c r="DB20" s="47"/>
      <c r="DC20" s="46"/>
      <c r="DD20" s="46"/>
      <c r="DE20" s="21"/>
      <c r="DF20" s="21"/>
      <c r="DG20" s="7"/>
    </row>
    <row r="21" spans="1:133" s="30" customFormat="1" x14ac:dyDescent="0.25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7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</row>
    <row r="22" spans="1:133" s="4" customFormat="1" x14ac:dyDescent="0.25">
      <c r="A22" s="27"/>
      <c r="B22" s="27"/>
      <c r="C22" s="48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1"/>
      <c r="DC22" s="21"/>
      <c r="DD22" s="21"/>
      <c r="DE22" s="21"/>
      <c r="DF22" s="21"/>
      <c r="DG22" s="7"/>
    </row>
    <row r="23" spans="1:133" s="4" customFormat="1" ht="14.4" x14ac:dyDescent="0.3">
      <c r="A23" s="164" t="s">
        <v>184</v>
      </c>
      <c r="B23" s="27"/>
      <c r="C23" s="136" t="s">
        <v>90</v>
      </c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7"/>
      <c r="AC23" s="137"/>
      <c r="AD23" s="137"/>
      <c r="AE23" s="137"/>
      <c r="AF23" s="137"/>
      <c r="AG23" s="137"/>
      <c r="AH23" s="137"/>
      <c r="AI23" s="137"/>
      <c r="AJ23" s="137"/>
      <c r="AK23" s="137"/>
      <c r="AL23" s="137"/>
      <c r="AM23" s="194"/>
      <c r="AN23" s="194"/>
      <c r="AO23" s="195"/>
      <c r="AP23" s="196">
        <v>1</v>
      </c>
      <c r="AQ23" s="138">
        <v>1</v>
      </c>
      <c r="AR23" s="138">
        <v>1</v>
      </c>
      <c r="AS23" s="138">
        <v>1</v>
      </c>
      <c r="AT23" s="138">
        <v>1</v>
      </c>
      <c r="AU23" s="138">
        <v>1</v>
      </c>
      <c r="AV23" s="138">
        <v>1</v>
      </c>
      <c r="AW23" s="138">
        <v>1</v>
      </c>
      <c r="AX23" s="138">
        <v>1</v>
      </c>
      <c r="AY23" s="138">
        <v>1</v>
      </c>
      <c r="AZ23" s="138">
        <v>1</v>
      </c>
      <c r="BA23" s="138">
        <v>1</v>
      </c>
      <c r="BB23" s="138">
        <v>1</v>
      </c>
      <c r="BC23" s="138">
        <v>1</v>
      </c>
      <c r="BD23" s="138">
        <v>1</v>
      </c>
      <c r="BE23" s="138">
        <v>1</v>
      </c>
      <c r="BF23" s="138">
        <v>1</v>
      </c>
      <c r="BG23" s="138">
        <v>1</v>
      </c>
      <c r="BH23" s="138">
        <v>1</v>
      </c>
      <c r="BI23" s="138">
        <v>1</v>
      </c>
      <c r="BJ23" s="138">
        <v>1</v>
      </c>
      <c r="BK23" s="138">
        <v>1</v>
      </c>
      <c r="BL23" s="138">
        <v>1</v>
      </c>
      <c r="BM23" s="138">
        <v>1</v>
      </c>
      <c r="BN23" s="138">
        <v>1</v>
      </c>
      <c r="BO23" s="138">
        <v>1</v>
      </c>
      <c r="BP23" s="138">
        <v>1</v>
      </c>
      <c r="BQ23" s="138">
        <v>1</v>
      </c>
      <c r="BR23" s="138">
        <v>1</v>
      </c>
      <c r="BS23" s="138">
        <v>1</v>
      </c>
      <c r="BT23" s="138">
        <v>1</v>
      </c>
      <c r="BU23" s="138">
        <v>1</v>
      </c>
      <c r="BV23" s="138">
        <v>1</v>
      </c>
      <c r="BW23" s="138">
        <v>1</v>
      </c>
      <c r="BX23" s="138">
        <v>1</v>
      </c>
      <c r="BY23" s="138">
        <v>1</v>
      </c>
      <c r="BZ23" s="138">
        <v>1</v>
      </c>
      <c r="CA23" s="138">
        <v>1</v>
      </c>
      <c r="CB23" s="138">
        <v>1</v>
      </c>
      <c r="CC23" s="138">
        <v>1</v>
      </c>
      <c r="CD23" s="194"/>
      <c r="CE23" s="194"/>
      <c r="CF23" s="194"/>
      <c r="CG23" s="194"/>
      <c r="CH23" s="194"/>
      <c r="CI23" s="195"/>
      <c r="CJ23" s="197">
        <v>0.9</v>
      </c>
      <c r="CK23" s="138">
        <v>0.9</v>
      </c>
      <c r="CL23" s="138">
        <v>0.95</v>
      </c>
      <c r="CM23" s="138"/>
      <c r="CN23" s="138"/>
      <c r="CO23" s="138">
        <v>0.95</v>
      </c>
      <c r="CP23" s="138"/>
      <c r="CQ23" s="138"/>
      <c r="CR23" s="138"/>
      <c r="CS23" s="138"/>
      <c r="CT23" s="138">
        <v>0.9</v>
      </c>
      <c r="CU23" s="138"/>
      <c r="CV23" s="138">
        <v>0.7</v>
      </c>
      <c r="CW23" s="138">
        <v>0.8</v>
      </c>
      <c r="CX23" s="138"/>
      <c r="CY23" s="138"/>
      <c r="CZ23" s="138"/>
      <c r="DA23" s="138">
        <v>1</v>
      </c>
      <c r="DB23" s="31"/>
      <c r="DC23" s="31"/>
      <c r="DD23" s="31"/>
      <c r="DE23" s="31"/>
      <c r="DF23" s="31"/>
      <c r="DG23" s="7"/>
    </row>
    <row r="24" spans="1:133" ht="14.4" x14ac:dyDescent="0.3">
      <c r="A24" s="164"/>
      <c r="C24" s="136" t="s">
        <v>91</v>
      </c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37"/>
      <c r="AC24" s="137"/>
      <c r="AD24" s="137"/>
      <c r="AE24" s="137"/>
      <c r="AF24" s="137"/>
      <c r="AG24" s="137"/>
      <c r="AH24" s="137"/>
      <c r="AI24" s="137"/>
      <c r="AJ24" s="137"/>
      <c r="AK24" s="137"/>
      <c r="AL24" s="137"/>
      <c r="AM24" s="194"/>
      <c r="AN24" s="194"/>
      <c r="AO24" s="195"/>
      <c r="AP24" s="196">
        <v>1</v>
      </c>
      <c r="AQ24" s="138">
        <v>0.95</v>
      </c>
      <c r="AR24" s="138">
        <v>0.75</v>
      </c>
      <c r="AS24" s="138">
        <v>0.5</v>
      </c>
      <c r="AT24" s="138">
        <v>0.85</v>
      </c>
      <c r="AU24" s="138">
        <v>0.95</v>
      </c>
      <c r="AV24" s="138">
        <v>0.65</v>
      </c>
      <c r="AW24" s="138">
        <v>1</v>
      </c>
      <c r="AX24" s="138">
        <v>1</v>
      </c>
      <c r="AY24" s="138">
        <v>0.9</v>
      </c>
      <c r="AZ24" s="138">
        <v>1</v>
      </c>
      <c r="BA24" s="138">
        <v>1</v>
      </c>
      <c r="BB24" s="138">
        <v>1</v>
      </c>
      <c r="BC24" s="138">
        <v>1</v>
      </c>
      <c r="BD24" s="138">
        <v>1</v>
      </c>
      <c r="BE24" s="138">
        <v>0.95</v>
      </c>
      <c r="BF24" s="138">
        <v>0.95</v>
      </c>
      <c r="BG24" s="138">
        <v>1</v>
      </c>
      <c r="BH24" s="138">
        <v>1</v>
      </c>
      <c r="BI24" s="138">
        <v>1</v>
      </c>
      <c r="BJ24" s="138">
        <v>1</v>
      </c>
      <c r="BK24" s="138">
        <v>1</v>
      </c>
      <c r="BL24" s="138">
        <v>1</v>
      </c>
      <c r="BM24" s="138">
        <v>1</v>
      </c>
      <c r="BN24" s="138">
        <v>1</v>
      </c>
      <c r="BO24" s="138">
        <v>1</v>
      </c>
      <c r="BP24" s="138">
        <v>1</v>
      </c>
      <c r="BQ24" s="138">
        <v>1</v>
      </c>
      <c r="BR24" s="138">
        <v>1</v>
      </c>
      <c r="BS24" s="138">
        <v>1</v>
      </c>
      <c r="BT24" s="138">
        <v>1</v>
      </c>
      <c r="BU24" s="138">
        <v>1</v>
      </c>
      <c r="BV24" s="138">
        <v>1</v>
      </c>
      <c r="BW24" s="138">
        <v>1</v>
      </c>
      <c r="BX24" s="138">
        <v>1</v>
      </c>
      <c r="BY24" s="138">
        <v>1</v>
      </c>
      <c r="BZ24" s="138">
        <v>1</v>
      </c>
      <c r="CA24" s="138">
        <v>1</v>
      </c>
      <c r="CB24" s="138">
        <v>1</v>
      </c>
      <c r="CC24" s="138">
        <v>1</v>
      </c>
      <c r="CD24" s="138"/>
      <c r="CE24" s="138"/>
      <c r="CF24" s="138"/>
      <c r="CG24" s="138"/>
      <c r="CH24" s="138"/>
      <c r="CI24" s="138"/>
      <c r="CJ24" s="138">
        <v>0.75</v>
      </c>
      <c r="CK24" s="138">
        <v>0.8</v>
      </c>
      <c r="CL24" s="138">
        <v>1</v>
      </c>
      <c r="CM24" s="138"/>
      <c r="CN24" s="138"/>
      <c r="CO24" s="138">
        <v>0.9</v>
      </c>
      <c r="CP24" s="138"/>
      <c r="CQ24" s="138"/>
      <c r="CR24" s="138"/>
      <c r="CS24" s="138"/>
      <c r="CT24" s="138">
        <v>0.85</v>
      </c>
      <c r="CU24" s="138"/>
      <c r="CV24" s="138">
        <v>1</v>
      </c>
      <c r="CW24" s="138">
        <v>0.7</v>
      </c>
      <c r="CX24" s="138"/>
      <c r="CY24" s="138"/>
      <c r="CZ24" s="138"/>
      <c r="DA24" s="138">
        <v>0.7</v>
      </c>
      <c r="DB24" s="198"/>
      <c r="DC24" s="31" t="s">
        <v>32</v>
      </c>
      <c r="DD24" s="31" t="s">
        <v>32</v>
      </c>
      <c r="DE24" s="31" t="s">
        <v>32</v>
      </c>
      <c r="DF24" s="31" t="s">
        <v>32</v>
      </c>
    </row>
    <row r="25" spans="1:133" s="4" customFormat="1" x14ac:dyDescent="0.25">
      <c r="A25" s="164"/>
      <c r="B25" s="27"/>
      <c r="C25" s="136" t="s">
        <v>199</v>
      </c>
      <c r="AQ25" s="138">
        <v>0.95</v>
      </c>
      <c r="AR25" s="138">
        <v>0.95</v>
      </c>
      <c r="AS25" s="138">
        <v>0.95</v>
      </c>
      <c r="AT25" s="138">
        <v>0.95</v>
      </c>
      <c r="AU25" s="138">
        <v>0.95</v>
      </c>
      <c r="AV25" s="138">
        <v>0.95</v>
      </c>
      <c r="AW25" s="138">
        <v>0.95</v>
      </c>
      <c r="AX25" s="138">
        <v>0.95</v>
      </c>
      <c r="AY25" s="138">
        <v>0.95</v>
      </c>
      <c r="AZ25" s="138">
        <v>0.95</v>
      </c>
      <c r="BA25" s="138">
        <v>0.85</v>
      </c>
      <c r="BB25" s="138">
        <v>0.85</v>
      </c>
      <c r="BC25" s="138">
        <v>1</v>
      </c>
      <c r="BD25" s="138">
        <v>1</v>
      </c>
      <c r="BE25" s="138">
        <v>0.85</v>
      </c>
      <c r="BF25" s="138">
        <v>0.85</v>
      </c>
      <c r="BG25" s="138">
        <v>1</v>
      </c>
      <c r="BH25" s="138">
        <v>1</v>
      </c>
      <c r="BI25" s="138">
        <v>1</v>
      </c>
      <c r="BJ25" s="138">
        <v>1</v>
      </c>
      <c r="BK25" s="138">
        <v>1</v>
      </c>
      <c r="BL25" s="138">
        <v>1</v>
      </c>
      <c r="BM25" s="138">
        <v>1</v>
      </c>
      <c r="BN25" s="138">
        <v>1</v>
      </c>
      <c r="BO25" s="138">
        <v>1</v>
      </c>
      <c r="BP25" s="138">
        <v>1</v>
      </c>
      <c r="BQ25" s="138">
        <v>1</v>
      </c>
      <c r="BR25" s="138">
        <v>1</v>
      </c>
      <c r="BS25" s="138">
        <v>1</v>
      </c>
      <c r="BT25" s="138">
        <v>1</v>
      </c>
      <c r="BU25" s="138">
        <v>1</v>
      </c>
      <c r="BV25" s="138">
        <v>1</v>
      </c>
      <c r="BW25" s="138">
        <v>1</v>
      </c>
      <c r="BX25" s="138">
        <v>1</v>
      </c>
      <c r="BY25" s="138">
        <v>1</v>
      </c>
      <c r="BZ25" s="138">
        <v>1</v>
      </c>
      <c r="CA25" s="138">
        <v>1</v>
      </c>
      <c r="CB25" s="138">
        <v>1</v>
      </c>
      <c r="CC25" s="138">
        <v>0.75</v>
      </c>
      <c r="CD25" s="138">
        <v>1</v>
      </c>
      <c r="CE25" s="138">
        <v>1</v>
      </c>
      <c r="CF25" s="138">
        <v>1</v>
      </c>
      <c r="CG25" s="138">
        <v>1</v>
      </c>
      <c r="CH25" s="138">
        <v>1</v>
      </c>
      <c r="CI25" s="138">
        <v>1</v>
      </c>
      <c r="CJ25" s="138">
        <v>1</v>
      </c>
      <c r="CK25" s="138">
        <v>1</v>
      </c>
      <c r="CL25" s="138">
        <v>1</v>
      </c>
      <c r="CM25" s="138">
        <v>1</v>
      </c>
      <c r="CN25" s="138">
        <v>1</v>
      </c>
      <c r="CO25" s="138">
        <v>1</v>
      </c>
      <c r="CP25" s="138">
        <v>1</v>
      </c>
      <c r="CQ25" s="138">
        <v>1</v>
      </c>
      <c r="CR25" s="138">
        <v>1</v>
      </c>
      <c r="CS25" s="138">
        <v>1</v>
      </c>
      <c r="CT25" s="138">
        <v>1</v>
      </c>
      <c r="CU25" s="138">
        <v>1</v>
      </c>
      <c r="CV25" s="138">
        <v>1</v>
      </c>
      <c r="CW25" s="138">
        <v>1</v>
      </c>
      <c r="CX25" s="138">
        <v>1</v>
      </c>
      <c r="CY25" s="138">
        <v>1</v>
      </c>
      <c r="CZ25" s="138">
        <v>1</v>
      </c>
      <c r="DA25" s="138">
        <v>1</v>
      </c>
      <c r="DB25" s="31" t="s">
        <v>32</v>
      </c>
      <c r="DC25" s="31" t="s">
        <v>32</v>
      </c>
      <c r="DD25" s="31" t="s">
        <v>32</v>
      </c>
      <c r="DE25" s="31" t="s">
        <v>32</v>
      </c>
      <c r="DF25" s="31" t="s">
        <v>32</v>
      </c>
      <c r="DG25" s="7"/>
    </row>
    <row r="26" spans="1:133" s="4" customFormat="1" ht="14.4" x14ac:dyDescent="0.3">
      <c r="A26" s="27"/>
      <c r="B26" s="27"/>
      <c r="C26" s="48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53"/>
      <c r="AN26" s="53"/>
      <c r="AO26" s="53"/>
      <c r="AP26" s="54"/>
      <c r="AQ26" s="54"/>
      <c r="AR26" s="54"/>
      <c r="AS26" s="54"/>
      <c r="AT26" s="54"/>
      <c r="AU26" s="54"/>
      <c r="AV26" s="54"/>
      <c r="AW26" s="54"/>
      <c r="AX26" s="54"/>
      <c r="AY26" s="54"/>
      <c r="AZ26" s="53"/>
      <c r="BA26" s="53"/>
      <c r="BB26" s="53"/>
      <c r="BC26" s="53"/>
      <c r="BD26" s="53"/>
      <c r="BE26" s="53"/>
      <c r="BF26" s="53"/>
      <c r="BG26" s="55"/>
      <c r="BH26" s="55"/>
      <c r="BI26" s="56"/>
      <c r="BJ26" s="56"/>
      <c r="BK26" s="56"/>
      <c r="BL26" s="55"/>
      <c r="BM26" s="55"/>
      <c r="BN26" s="56"/>
      <c r="BO26" s="56"/>
      <c r="BP26" s="55"/>
      <c r="BQ26" s="56"/>
      <c r="BR26" s="56"/>
      <c r="BS26" s="55"/>
      <c r="BT26" s="53"/>
      <c r="BU26" s="53"/>
      <c r="BV26" s="53"/>
      <c r="BW26" s="53"/>
      <c r="BX26" s="53"/>
      <c r="BY26" s="53"/>
      <c r="BZ26" s="56"/>
      <c r="CA26" s="53"/>
      <c r="CB26" s="55"/>
      <c r="CC26" s="53"/>
      <c r="CD26" s="53"/>
      <c r="CE26" s="53"/>
      <c r="CF26" s="53"/>
      <c r="CG26" s="53"/>
      <c r="CH26" s="53"/>
      <c r="CI26" s="53"/>
      <c r="CJ26" s="55"/>
      <c r="CK26" s="55"/>
      <c r="CL26" s="56"/>
      <c r="CM26" s="56"/>
      <c r="CN26" s="55"/>
      <c r="CO26" s="56"/>
      <c r="CP26" s="56"/>
      <c r="CQ26" s="56"/>
      <c r="CR26" s="56"/>
      <c r="CS26" s="55"/>
      <c r="CT26" s="56"/>
      <c r="CU26" s="55"/>
      <c r="CV26" s="55"/>
      <c r="CW26" s="56"/>
      <c r="CX26" s="56"/>
      <c r="CY26" s="56"/>
      <c r="CZ26" s="56"/>
      <c r="DA26" s="56"/>
      <c r="DB26" s="31"/>
      <c r="DC26" s="31"/>
      <c r="DD26" s="31"/>
      <c r="DE26" s="31"/>
      <c r="DF26" s="31"/>
      <c r="DG26" s="7"/>
    </row>
    <row r="27" spans="1:133" s="66" customFormat="1" x14ac:dyDescent="0.25">
      <c r="A27" s="57"/>
      <c r="B27" s="57" t="s">
        <v>200</v>
      </c>
      <c r="C27" s="59" t="s">
        <v>201</v>
      </c>
      <c r="D27" s="59"/>
      <c r="E27" s="190"/>
      <c r="F27" s="60"/>
      <c r="G27" s="61"/>
      <c r="H27" s="61"/>
      <c r="I27" s="60">
        <f>I15</f>
        <v>648.30398900904618</v>
      </c>
      <c r="J27" s="60">
        <f t="shared" ref="J27:BU27" si="9">J15</f>
        <v>155.53909300212854</v>
      </c>
      <c r="K27" s="61">
        <f t="shared" si="9"/>
        <v>0</v>
      </c>
      <c r="L27" s="61">
        <f t="shared" si="9"/>
        <v>0</v>
      </c>
      <c r="M27" s="62">
        <f t="shared" si="9"/>
        <v>72.87390000000002</v>
      </c>
      <c r="N27" s="62">
        <f t="shared" si="9"/>
        <v>0</v>
      </c>
      <c r="O27" s="62">
        <f t="shared" si="9"/>
        <v>0</v>
      </c>
      <c r="P27" s="62">
        <f t="shared" si="9"/>
        <v>0</v>
      </c>
      <c r="Q27" s="62">
        <f t="shared" si="9"/>
        <v>0</v>
      </c>
      <c r="R27" s="62">
        <f t="shared" si="9"/>
        <v>0</v>
      </c>
      <c r="S27" s="62">
        <f t="shared" si="9"/>
        <v>12.172070652173893</v>
      </c>
      <c r="T27" s="62">
        <f t="shared" si="9"/>
        <v>11.978320652173894</v>
      </c>
      <c r="U27" s="61">
        <f t="shared" si="9"/>
        <v>0</v>
      </c>
      <c r="V27" s="61">
        <f t="shared" si="9"/>
        <v>0</v>
      </c>
      <c r="W27" s="61">
        <f t="shared" si="9"/>
        <v>0</v>
      </c>
      <c r="X27" s="61">
        <f t="shared" si="9"/>
        <v>4.0570713483582379</v>
      </c>
      <c r="Y27" s="62">
        <f t="shared" si="9"/>
        <v>10.112224999999999</v>
      </c>
      <c r="Z27" s="61">
        <f t="shared" si="9"/>
        <v>0</v>
      </c>
      <c r="AA27" s="61">
        <f t="shared" si="9"/>
        <v>0</v>
      </c>
      <c r="AB27" s="61">
        <f t="shared" si="9"/>
        <v>0.19374999999999998</v>
      </c>
      <c r="AC27" s="61">
        <f t="shared" si="9"/>
        <v>0</v>
      </c>
      <c r="AD27" s="61">
        <f t="shared" si="9"/>
        <v>0</v>
      </c>
      <c r="AE27" s="61">
        <f t="shared" si="9"/>
        <v>0</v>
      </c>
      <c r="AF27" s="61">
        <f t="shared" si="9"/>
        <v>0</v>
      </c>
      <c r="AG27" s="61">
        <f t="shared" si="9"/>
        <v>0.79315000000000013</v>
      </c>
      <c r="AH27" s="62">
        <f t="shared" si="9"/>
        <v>29.653915983606559</v>
      </c>
      <c r="AI27" s="61">
        <f t="shared" si="9"/>
        <v>6.0997495431827264</v>
      </c>
      <c r="AJ27" s="61">
        <f t="shared" si="9"/>
        <v>2.6814234601159534</v>
      </c>
      <c r="AK27" s="61">
        <f t="shared" si="9"/>
        <v>0.27785903488604557</v>
      </c>
      <c r="AL27" s="61">
        <f t="shared" si="9"/>
        <v>0.21895426829268294</v>
      </c>
      <c r="AM27" s="61">
        <f t="shared" si="9"/>
        <v>0.17217327868852458</v>
      </c>
      <c r="AN27" s="61">
        <f t="shared" si="9"/>
        <v>0</v>
      </c>
      <c r="AO27" s="61">
        <f t="shared" si="9"/>
        <v>7.2807859856057561E-2</v>
      </c>
      <c r="AP27" s="61">
        <f t="shared" si="9"/>
        <v>0</v>
      </c>
      <c r="AQ27" s="60">
        <f t="shared" si="9"/>
        <v>119.38532625000001</v>
      </c>
      <c r="AR27" s="61">
        <f t="shared" si="9"/>
        <v>0.40268160438667733</v>
      </c>
      <c r="AS27" s="62">
        <f t="shared" si="9"/>
        <v>70.438232970581481</v>
      </c>
      <c r="AT27" s="62">
        <f t="shared" si="9"/>
        <v>12.745679444444448</v>
      </c>
      <c r="AU27" s="62">
        <f t="shared" si="9"/>
        <v>98.968968786390093</v>
      </c>
      <c r="AV27" s="60">
        <f t="shared" si="9"/>
        <v>154.36280783296942</v>
      </c>
      <c r="AW27" s="61">
        <f t="shared" si="9"/>
        <v>3.5012999885083891E-2</v>
      </c>
      <c r="AX27" s="61">
        <f t="shared" si="9"/>
        <v>0.48679166666666662</v>
      </c>
      <c r="AY27" s="61">
        <f t="shared" si="9"/>
        <v>3.5213113652034014E-2</v>
      </c>
      <c r="AZ27" s="61">
        <f t="shared" si="9"/>
        <v>5.8115945466731658</v>
      </c>
      <c r="BA27" s="61">
        <f t="shared" si="9"/>
        <v>0</v>
      </c>
      <c r="BB27" s="61">
        <f t="shared" si="9"/>
        <v>0</v>
      </c>
      <c r="BC27" s="61">
        <f t="shared" si="9"/>
        <v>0</v>
      </c>
      <c r="BD27" s="61">
        <f t="shared" si="9"/>
        <v>0</v>
      </c>
      <c r="BE27" s="60">
        <f t="shared" si="9"/>
        <v>120.93072816633496</v>
      </c>
      <c r="BF27" s="60">
        <f t="shared" si="9"/>
        <v>119.15594910300877</v>
      </c>
      <c r="BG27" s="61">
        <f t="shared" si="9"/>
        <v>0</v>
      </c>
      <c r="BH27" s="61">
        <f t="shared" si="9"/>
        <v>128.77843253968254</v>
      </c>
      <c r="BI27" s="61">
        <f t="shared" si="9"/>
        <v>0</v>
      </c>
      <c r="BJ27" s="61">
        <f t="shared" si="9"/>
        <v>0</v>
      </c>
      <c r="BK27" s="61">
        <f t="shared" si="9"/>
        <v>0</v>
      </c>
      <c r="BL27" s="61">
        <f t="shared" si="9"/>
        <v>10.612708333333336</v>
      </c>
      <c r="BM27" s="61">
        <f t="shared" si="9"/>
        <v>23.182873541075907</v>
      </c>
      <c r="BN27" s="61">
        <f t="shared" si="9"/>
        <v>0</v>
      </c>
      <c r="BO27" s="61">
        <f t="shared" si="9"/>
        <v>0</v>
      </c>
      <c r="BP27" s="61">
        <f t="shared" si="9"/>
        <v>0</v>
      </c>
      <c r="BQ27" s="61">
        <f t="shared" si="9"/>
        <v>0</v>
      </c>
      <c r="BR27" s="61">
        <f t="shared" si="9"/>
        <v>0</v>
      </c>
      <c r="BS27" s="61">
        <f t="shared" si="9"/>
        <v>0</v>
      </c>
      <c r="BT27" s="61">
        <f t="shared" si="9"/>
        <v>0</v>
      </c>
      <c r="BU27" s="61">
        <f t="shared" si="9"/>
        <v>0</v>
      </c>
      <c r="BV27" s="61">
        <f t="shared" ref="BV27:DA27" si="10">BV15</f>
        <v>0</v>
      </c>
      <c r="BW27" s="61">
        <f t="shared" si="10"/>
        <v>0</v>
      </c>
      <c r="BX27" s="61">
        <f t="shared" si="10"/>
        <v>0</v>
      </c>
      <c r="BY27" s="61">
        <f t="shared" si="10"/>
        <v>0</v>
      </c>
      <c r="BZ27" s="61">
        <f t="shared" si="10"/>
        <v>0</v>
      </c>
      <c r="CA27" s="61">
        <f t="shared" si="10"/>
        <v>0</v>
      </c>
      <c r="CB27" s="61">
        <f t="shared" si="10"/>
        <v>0</v>
      </c>
      <c r="CC27" s="61">
        <f t="shared" si="10"/>
        <v>0.22865317819841532</v>
      </c>
      <c r="CD27" s="61">
        <f t="shared" si="10"/>
        <v>0</v>
      </c>
      <c r="CE27" s="61">
        <f t="shared" si="10"/>
        <v>0</v>
      </c>
      <c r="CF27" s="61">
        <f t="shared" si="10"/>
        <v>0</v>
      </c>
      <c r="CG27" s="61">
        <f t="shared" si="10"/>
        <v>0</v>
      </c>
      <c r="CH27" s="61">
        <f t="shared" si="10"/>
        <v>0</v>
      </c>
      <c r="CI27" s="61">
        <f t="shared" si="10"/>
        <v>0</v>
      </c>
      <c r="CJ27" s="61">
        <f t="shared" si="10"/>
        <v>0</v>
      </c>
      <c r="CK27" s="61">
        <f t="shared" si="10"/>
        <v>5.8665732015628629E-2</v>
      </c>
      <c r="CL27" s="61">
        <f t="shared" si="10"/>
        <v>0.25080000000000002</v>
      </c>
      <c r="CM27" s="61">
        <f t="shared" si="10"/>
        <v>0</v>
      </c>
      <c r="CN27" s="61">
        <f t="shared" si="10"/>
        <v>0</v>
      </c>
      <c r="CO27" s="61">
        <f t="shared" si="10"/>
        <v>1.6493241410020683</v>
      </c>
      <c r="CP27" s="61">
        <f t="shared" si="10"/>
        <v>0</v>
      </c>
      <c r="CQ27" s="61">
        <f t="shared" si="10"/>
        <v>0</v>
      </c>
      <c r="CR27" s="61">
        <f t="shared" si="10"/>
        <v>0</v>
      </c>
      <c r="CS27" s="61">
        <f t="shared" si="10"/>
        <v>0</v>
      </c>
      <c r="CT27" s="61" t="str">
        <f t="shared" si="10"/>
        <v>tr</v>
      </c>
      <c r="CU27" s="61">
        <f t="shared" si="10"/>
        <v>0</v>
      </c>
      <c r="CV27" s="61">
        <f t="shared" si="10"/>
        <v>0.30061819212646385</v>
      </c>
      <c r="CW27" s="61">
        <f t="shared" si="10"/>
        <v>0</v>
      </c>
      <c r="CX27" s="61">
        <f t="shared" si="10"/>
        <v>0</v>
      </c>
      <c r="CY27" s="61">
        <f t="shared" si="10"/>
        <v>0</v>
      </c>
      <c r="CZ27" s="61">
        <f t="shared" si="10"/>
        <v>0</v>
      </c>
      <c r="DA27" s="62">
        <f t="shared" si="10"/>
        <v>20.690334725646167</v>
      </c>
      <c r="DB27" s="63">
        <f>DB15</f>
        <v>0</v>
      </c>
      <c r="DC27" s="63">
        <f t="shared" ref="DC27:DF27" si="11">DC15</f>
        <v>0</v>
      </c>
      <c r="DD27" s="63">
        <f t="shared" si="11"/>
        <v>7.5</v>
      </c>
      <c r="DE27" s="63">
        <f t="shared" si="11"/>
        <v>0.80440434782608694</v>
      </c>
      <c r="DF27" s="63">
        <f t="shared" si="11"/>
        <v>3.252667000532151</v>
      </c>
      <c r="DG27" s="64"/>
      <c r="DH27" s="65"/>
      <c r="DI27" s="65"/>
      <c r="DJ27" s="65"/>
      <c r="DK27" s="65"/>
      <c r="DL27" s="65"/>
      <c r="DM27" s="65"/>
      <c r="DN27" s="65"/>
      <c r="DO27" s="65"/>
      <c r="DP27" s="65"/>
      <c r="DQ27" s="65"/>
      <c r="DR27" s="65"/>
      <c r="DS27" s="65"/>
      <c r="DT27" s="65"/>
      <c r="DU27" s="65"/>
      <c r="DV27" s="65"/>
      <c r="DW27" s="65"/>
      <c r="DX27" s="65"/>
      <c r="DY27" s="65"/>
      <c r="DZ27" s="65"/>
      <c r="EA27" s="65"/>
      <c r="EB27" s="65"/>
      <c r="EC27" s="65"/>
    </row>
    <row r="28" spans="1:133" s="4" customFormat="1" x14ac:dyDescent="0.25">
      <c r="A28" s="67"/>
      <c r="B28" s="27"/>
      <c r="C28" s="68"/>
      <c r="D28" s="69" t="s">
        <v>75</v>
      </c>
      <c r="E28" s="68"/>
      <c r="F28" s="68"/>
      <c r="G28" s="68"/>
      <c r="H28" s="68"/>
      <c r="I28" s="68" t="s">
        <v>32</v>
      </c>
      <c r="J28" s="68" t="s">
        <v>32</v>
      </c>
      <c r="M28" s="70" t="s">
        <v>32</v>
      </c>
      <c r="R28" s="178"/>
      <c r="S28" s="70" t="s">
        <v>32</v>
      </c>
      <c r="T28" s="68" t="s">
        <v>32</v>
      </c>
      <c r="X28" s="70" t="s">
        <v>32</v>
      </c>
      <c r="Y28" s="70" t="s">
        <v>32</v>
      </c>
      <c r="AB28" s="70" t="s">
        <v>32</v>
      </c>
      <c r="AD28" s="70" t="s">
        <v>32</v>
      </c>
      <c r="AG28" s="68" t="s">
        <v>32</v>
      </c>
      <c r="AH28" s="70" t="s">
        <v>32</v>
      </c>
      <c r="AI28" s="70" t="s">
        <v>32</v>
      </c>
      <c r="AJ28" s="70" t="s">
        <v>32</v>
      </c>
      <c r="AK28" s="70" t="s">
        <v>32</v>
      </c>
      <c r="AL28" s="68" t="s">
        <v>32</v>
      </c>
      <c r="AQ28" s="70" t="s">
        <v>32</v>
      </c>
      <c r="AR28" s="70" t="s">
        <v>32</v>
      </c>
      <c r="AS28" s="70" t="s">
        <v>32</v>
      </c>
      <c r="AT28" s="70" t="s">
        <v>32</v>
      </c>
      <c r="AU28" s="70" t="s">
        <v>32</v>
      </c>
      <c r="AV28" s="70" t="s">
        <v>32</v>
      </c>
      <c r="AW28" s="70" t="s">
        <v>32</v>
      </c>
      <c r="AX28" s="70" t="s">
        <v>32</v>
      </c>
      <c r="AY28" s="70" t="s">
        <v>32</v>
      </c>
      <c r="AZ28" s="68" t="s">
        <v>32</v>
      </c>
      <c r="BE28" s="70" t="s">
        <v>32</v>
      </c>
      <c r="BF28" s="70" t="s">
        <v>32</v>
      </c>
      <c r="BH28" s="70" t="s">
        <v>32</v>
      </c>
      <c r="BT28" s="70" t="s">
        <v>32</v>
      </c>
      <c r="BU28" s="179"/>
      <c r="BV28" s="179"/>
      <c r="BW28" s="179"/>
      <c r="BX28" s="179"/>
      <c r="BY28" s="179"/>
      <c r="BZ28" s="179"/>
      <c r="CA28" s="70" t="s">
        <v>32</v>
      </c>
      <c r="CC28" s="68" t="s">
        <v>32</v>
      </c>
      <c r="CK28" s="70" t="s">
        <v>32</v>
      </c>
      <c r="CL28" s="70" t="s">
        <v>32</v>
      </c>
      <c r="CO28" s="70" t="s">
        <v>32</v>
      </c>
      <c r="CT28" s="70" t="s">
        <v>32</v>
      </c>
      <c r="CV28" s="70" t="s">
        <v>32</v>
      </c>
      <c r="CW28" s="70" t="s">
        <v>32</v>
      </c>
      <c r="CX28" s="70"/>
      <c r="CY28" s="70"/>
      <c r="CZ28" s="70"/>
      <c r="DA28" s="68" t="s">
        <v>32</v>
      </c>
      <c r="DB28" s="31" t="s">
        <v>32</v>
      </c>
      <c r="DC28" s="31" t="s">
        <v>32</v>
      </c>
      <c r="DD28" s="31" t="s">
        <v>32</v>
      </c>
      <c r="DE28" s="31" t="s">
        <v>32</v>
      </c>
      <c r="DF28" s="31" t="s">
        <v>32</v>
      </c>
      <c r="DG28" s="7"/>
    </row>
    <row r="29" spans="1:133" s="4" customFormat="1" x14ac:dyDescent="0.25">
      <c r="A29" s="27"/>
      <c r="B29" s="27"/>
      <c r="C29" s="68"/>
      <c r="D29" s="69" t="s">
        <v>34</v>
      </c>
      <c r="E29" s="68"/>
      <c r="F29" s="68"/>
      <c r="G29" s="68"/>
      <c r="H29" s="68"/>
      <c r="I29" s="68" t="s">
        <v>32</v>
      </c>
      <c r="J29" s="68" t="s">
        <v>32</v>
      </c>
      <c r="M29" s="70" t="s">
        <v>32</v>
      </c>
      <c r="S29" s="70" t="s">
        <v>32</v>
      </c>
      <c r="T29" s="68" t="s">
        <v>32</v>
      </c>
      <c r="X29" s="70" t="s">
        <v>32</v>
      </c>
      <c r="Y29" s="70" t="s">
        <v>32</v>
      </c>
      <c r="AB29" s="70" t="s">
        <v>32</v>
      </c>
      <c r="AD29" s="70" t="s">
        <v>32</v>
      </c>
      <c r="AG29" s="68" t="s">
        <v>32</v>
      </c>
      <c r="AH29" s="70" t="s">
        <v>32</v>
      </c>
      <c r="AI29" s="70" t="s">
        <v>32</v>
      </c>
      <c r="AJ29" s="70" t="s">
        <v>32</v>
      </c>
      <c r="AK29" s="70" t="s">
        <v>32</v>
      </c>
      <c r="AL29" s="68" t="s">
        <v>32</v>
      </c>
      <c r="AQ29" s="70" t="s">
        <v>32</v>
      </c>
      <c r="AR29" s="70" t="s">
        <v>32</v>
      </c>
      <c r="AS29" s="70" t="s">
        <v>32</v>
      </c>
      <c r="AT29" s="70" t="s">
        <v>32</v>
      </c>
      <c r="AU29" s="70" t="s">
        <v>32</v>
      </c>
      <c r="AV29" s="70" t="s">
        <v>32</v>
      </c>
      <c r="AW29" s="70" t="s">
        <v>32</v>
      </c>
      <c r="AX29" s="70" t="s">
        <v>32</v>
      </c>
      <c r="AY29" s="70" t="s">
        <v>32</v>
      </c>
      <c r="AZ29" s="68" t="s">
        <v>32</v>
      </c>
      <c r="BE29" s="70" t="s">
        <v>32</v>
      </c>
      <c r="BF29" s="70" t="s">
        <v>32</v>
      </c>
      <c r="BH29" s="70" t="s">
        <v>32</v>
      </c>
      <c r="BT29" s="70" t="s">
        <v>32</v>
      </c>
      <c r="CA29" s="70" t="s">
        <v>32</v>
      </c>
      <c r="CC29" s="68" t="s">
        <v>32</v>
      </c>
      <c r="CK29" s="70" t="s">
        <v>32</v>
      </c>
      <c r="CL29" s="70" t="s">
        <v>32</v>
      </c>
      <c r="CO29" s="70" t="s">
        <v>32</v>
      </c>
      <c r="CT29" s="70" t="s">
        <v>32</v>
      </c>
      <c r="CV29" s="70" t="s">
        <v>32</v>
      </c>
      <c r="CW29" s="70" t="s">
        <v>32</v>
      </c>
      <c r="DA29" s="68" t="s">
        <v>32</v>
      </c>
      <c r="DB29" s="31" t="s">
        <v>32</v>
      </c>
      <c r="DC29" s="31" t="s">
        <v>32</v>
      </c>
      <c r="DD29" s="31" t="s">
        <v>32</v>
      </c>
      <c r="DE29" s="31" t="s">
        <v>32</v>
      </c>
      <c r="DF29" s="31" t="s">
        <v>32</v>
      </c>
      <c r="DG29" s="7"/>
    </row>
    <row r="30" spans="1:133" s="4" customFormat="1" x14ac:dyDescent="0.25">
      <c r="A30" s="27"/>
      <c r="B30" s="139"/>
      <c r="C30" s="140"/>
      <c r="D30" s="69" t="s">
        <v>35</v>
      </c>
      <c r="E30" s="68"/>
      <c r="F30" s="68"/>
      <c r="G30" s="68"/>
      <c r="H30" s="68"/>
      <c r="I30" s="68" t="s">
        <v>32</v>
      </c>
      <c r="J30" s="68" t="s">
        <v>32</v>
      </c>
      <c r="M30" s="70" t="s">
        <v>32</v>
      </c>
      <c r="S30" s="70" t="s">
        <v>32</v>
      </c>
      <c r="T30" s="68" t="s">
        <v>32</v>
      </c>
      <c r="X30" s="70" t="s">
        <v>32</v>
      </c>
      <c r="Y30" s="70" t="s">
        <v>32</v>
      </c>
      <c r="AB30" s="70" t="s">
        <v>32</v>
      </c>
      <c r="AD30" s="70" t="s">
        <v>32</v>
      </c>
      <c r="AG30" s="68" t="s">
        <v>32</v>
      </c>
      <c r="AH30" s="70" t="s">
        <v>32</v>
      </c>
      <c r="AI30" s="70" t="s">
        <v>32</v>
      </c>
      <c r="AJ30" s="70" t="s">
        <v>32</v>
      </c>
      <c r="AK30" s="70" t="s">
        <v>32</v>
      </c>
      <c r="AL30" s="68" t="s">
        <v>32</v>
      </c>
      <c r="AQ30" s="70" t="s">
        <v>32</v>
      </c>
      <c r="AR30" s="70" t="s">
        <v>32</v>
      </c>
      <c r="AS30" s="70" t="s">
        <v>32</v>
      </c>
      <c r="AT30" s="70" t="s">
        <v>32</v>
      </c>
      <c r="AU30" s="70" t="s">
        <v>32</v>
      </c>
      <c r="AV30" s="70" t="s">
        <v>32</v>
      </c>
      <c r="AW30" s="70" t="s">
        <v>32</v>
      </c>
      <c r="AX30" s="70" t="s">
        <v>32</v>
      </c>
      <c r="AY30" s="70" t="s">
        <v>32</v>
      </c>
      <c r="AZ30" s="68" t="s">
        <v>32</v>
      </c>
      <c r="BE30" s="70" t="s">
        <v>32</v>
      </c>
      <c r="BF30" s="70" t="s">
        <v>32</v>
      </c>
      <c r="BH30" s="70" t="s">
        <v>32</v>
      </c>
      <c r="BT30" s="70" t="s">
        <v>32</v>
      </c>
      <c r="CA30" s="70" t="s">
        <v>32</v>
      </c>
      <c r="CC30" s="68" t="s">
        <v>32</v>
      </c>
      <c r="CK30" s="70" t="s">
        <v>32</v>
      </c>
      <c r="CL30" s="70" t="s">
        <v>32</v>
      </c>
      <c r="CO30" s="70" t="s">
        <v>32</v>
      </c>
      <c r="CT30" s="70" t="s">
        <v>32</v>
      </c>
      <c r="CV30" s="70" t="s">
        <v>32</v>
      </c>
      <c r="CW30" s="70" t="s">
        <v>32</v>
      </c>
      <c r="DA30" s="68" t="s">
        <v>32</v>
      </c>
      <c r="DB30" s="31" t="s">
        <v>32</v>
      </c>
      <c r="DC30" s="31" t="s">
        <v>32</v>
      </c>
      <c r="DD30" s="31" t="s">
        <v>32</v>
      </c>
      <c r="DE30" s="31" t="s">
        <v>32</v>
      </c>
      <c r="DF30" s="31" t="s">
        <v>32</v>
      </c>
      <c r="DG30" s="7"/>
    </row>
    <row r="31" spans="1:133" s="4" customFormat="1" x14ac:dyDescent="0.25">
      <c r="A31" s="27"/>
      <c r="D31" s="69" t="s">
        <v>77</v>
      </c>
      <c r="E31" s="68"/>
      <c r="F31" s="68"/>
      <c r="G31" s="68"/>
      <c r="H31" s="68"/>
      <c r="I31" s="68" t="s">
        <v>32</v>
      </c>
      <c r="J31" s="68" t="s">
        <v>32</v>
      </c>
      <c r="M31" s="70" t="s">
        <v>32</v>
      </c>
      <c r="S31" s="70" t="s">
        <v>32</v>
      </c>
      <c r="T31" s="68" t="s">
        <v>32</v>
      </c>
      <c r="X31" s="70" t="s">
        <v>32</v>
      </c>
      <c r="Y31" s="70" t="s">
        <v>32</v>
      </c>
      <c r="AB31" s="70" t="s">
        <v>32</v>
      </c>
      <c r="AD31" s="70" t="s">
        <v>32</v>
      </c>
      <c r="AG31" s="68" t="s">
        <v>32</v>
      </c>
      <c r="AH31" s="70" t="s">
        <v>32</v>
      </c>
      <c r="AI31" s="70" t="s">
        <v>32</v>
      </c>
      <c r="AJ31" s="70" t="s">
        <v>32</v>
      </c>
      <c r="AK31" s="70" t="s">
        <v>32</v>
      </c>
      <c r="AL31" s="68" t="s">
        <v>32</v>
      </c>
      <c r="AQ31" s="70" t="s">
        <v>32</v>
      </c>
      <c r="AR31" s="70" t="s">
        <v>32</v>
      </c>
      <c r="AS31" s="70" t="s">
        <v>32</v>
      </c>
      <c r="AT31" s="70" t="s">
        <v>32</v>
      </c>
      <c r="AU31" s="70" t="s">
        <v>32</v>
      </c>
      <c r="AV31" s="70" t="s">
        <v>32</v>
      </c>
      <c r="AW31" s="70" t="s">
        <v>32</v>
      </c>
      <c r="AX31" s="70" t="s">
        <v>32</v>
      </c>
      <c r="AY31" s="70" t="s">
        <v>32</v>
      </c>
      <c r="AZ31" s="68" t="s">
        <v>32</v>
      </c>
      <c r="BE31" s="70" t="s">
        <v>32</v>
      </c>
      <c r="BF31" s="70" t="s">
        <v>32</v>
      </c>
      <c r="BH31" s="70" t="s">
        <v>32</v>
      </c>
      <c r="BT31" s="70" t="s">
        <v>32</v>
      </c>
      <c r="CA31" s="70" t="s">
        <v>32</v>
      </c>
      <c r="CC31" s="68" t="s">
        <v>32</v>
      </c>
      <c r="CK31" s="70" t="s">
        <v>32</v>
      </c>
      <c r="CL31" s="70" t="s">
        <v>32</v>
      </c>
      <c r="CO31" s="70" t="s">
        <v>32</v>
      </c>
      <c r="CT31" s="70" t="s">
        <v>32</v>
      </c>
      <c r="CV31" s="70" t="s">
        <v>32</v>
      </c>
      <c r="CW31" s="70" t="s">
        <v>32</v>
      </c>
      <c r="DA31" s="68" t="s">
        <v>32</v>
      </c>
      <c r="DB31" s="31" t="s">
        <v>32</v>
      </c>
      <c r="DC31" s="31" t="s">
        <v>32</v>
      </c>
      <c r="DD31" s="31" t="s">
        <v>32</v>
      </c>
      <c r="DE31" s="31" t="s">
        <v>32</v>
      </c>
      <c r="DF31" s="31" t="s">
        <v>32</v>
      </c>
      <c r="DG31" s="7"/>
    </row>
    <row r="32" spans="1:133" s="4" customFormat="1" x14ac:dyDescent="0.25">
      <c r="A32" s="27"/>
      <c r="B32" s="131" t="s">
        <v>202</v>
      </c>
      <c r="C32" s="132"/>
      <c r="D32" s="69" t="s">
        <v>78</v>
      </c>
      <c r="E32" s="68"/>
      <c r="F32" s="68"/>
      <c r="G32" s="68"/>
      <c r="H32" s="68"/>
      <c r="I32" s="68" t="s">
        <v>32</v>
      </c>
      <c r="J32" s="68" t="s">
        <v>32</v>
      </c>
      <c r="M32" s="70" t="s">
        <v>32</v>
      </c>
      <c r="S32" s="70" t="s">
        <v>32</v>
      </c>
      <c r="T32" s="68" t="s">
        <v>32</v>
      </c>
      <c r="X32" s="70" t="s">
        <v>32</v>
      </c>
      <c r="Y32" s="70" t="s">
        <v>32</v>
      </c>
      <c r="AB32" s="70" t="s">
        <v>32</v>
      </c>
      <c r="AD32" s="70" t="s">
        <v>32</v>
      </c>
      <c r="AG32" s="68" t="s">
        <v>32</v>
      </c>
      <c r="AH32" s="70" t="s">
        <v>32</v>
      </c>
      <c r="AI32" s="70" t="s">
        <v>32</v>
      </c>
      <c r="AJ32" s="70" t="s">
        <v>32</v>
      </c>
      <c r="AK32" s="70" t="s">
        <v>32</v>
      </c>
      <c r="AL32" s="68" t="s">
        <v>32</v>
      </c>
      <c r="AQ32" s="70" t="s">
        <v>32</v>
      </c>
      <c r="AR32" s="70" t="s">
        <v>32</v>
      </c>
      <c r="AS32" s="70" t="s">
        <v>32</v>
      </c>
      <c r="AT32" s="70" t="s">
        <v>32</v>
      </c>
      <c r="AU32" s="70" t="s">
        <v>32</v>
      </c>
      <c r="AV32" s="70" t="s">
        <v>32</v>
      </c>
      <c r="AW32" s="70" t="s">
        <v>32</v>
      </c>
      <c r="AX32" s="70" t="s">
        <v>32</v>
      </c>
      <c r="AY32" s="70" t="s">
        <v>32</v>
      </c>
      <c r="AZ32" s="68" t="s">
        <v>32</v>
      </c>
      <c r="BE32" s="70" t="s">
        <v>32</v>
      </c>
      <c r="BF32" s="70" t="s">
        <v>32</v>
      </c>
      <c r="BH32" s="70" t="s">
        <v>32</v>
      </c>
      <c r="BT32" s="70" t="s">
        <v>32</v>
      </c>
      <c r="CA32" s="70" t="s">
        <v>32</v>
      </c>
      <c r="CC32" s="68" t="s">
        <v>32</v>
      </c>
      <c r="CK32" s="70" t="s">
        <v>32</v>
      </c>
      <c r="CL32" s="70" t="s">
        <v>32</v>
      </c>
      <c r="CO32" s="70" t="s">
        <v>32</v>
      </c>
      <c r="CT32" s="70" t="s">
        <v>32</v>
      </c>
      <c r="CV32" s="70" t="s">
        <v>32</v>
      </c>
      <c r="CW32" s="70" t="s">
        <v>32</v>
      </c>
      <c r="DA32" s="68" t="s">
        <v>32</v>
      </c>
      <c r="DB32" s="31" t="s">
        <v>32</v>
      </c>
      <c r="DC32" s="31" t="s">
        <v>32</v>
      </c>
      <c r="DD32" s="31" t="s">
        <v>32</v>
      </c>
      <c r="DE32" s="31" t="s">
        <v>32</v>
      </c>
      <c r="DF32" s="31" t="s">
        <v>32</v>
      </c>
      <c r="DG32" s="7"/>
    </row>
    <row r="33" spans="1:133" s="70" customFormat="1" x14ac:dyDescent="0.25">
      <c r="A33" s="27"/>
      <c r="B33" s="133" t="s">
        <v>203</v>
      </c>
      <c r="C33" s="133"/>
      <c r="D33" s="180" t="s">
        <v>79</v>
      </c>
      <c r="E33" s="68"/>
      <c r="F33" s="68"/>
      <c r="G33" s="68"/>
      <c r="H33" s="68"/>
      <c r="I33" s="68" t="s">
        <v>36</v>
      </c>
      <c r="J33" s="68" t="s">
        <v>36</v>
      </c>
      <c r="M33" s="68" t="s">
        <v>36</v>
      </c>
      <c r="S33" s="70" t="s">
        <v>189</v>
      </c>
      <c r="T33" s="70" t="s">
        <v>189</v>
      </c>
      <c r="X33" s="70" t="s">
        <v>189</v>
      </c>
      <c r="Y33" s="70" t="s">
        <v>189</v>
      </c>
      <c r="AB33" s="70" t="s">
        <v>189</v>
      </c>
      <c r="AD33" s="70" t="s">
        <v>87</v>
      </c>
      <c r="AG33" s="70" t="s">
        <v>189</v>
      </c>
      <c r="AH33" s="70" t="s">
        <v>189</v>
      </c>
      <c r="AI33" s="70" t="s">
        <v>189</v>
      </c>
      <c r="AJ33" s="70" t="s">
        <v>189</v>
      </c>
      <c r="AK33" s="70" t="s">
        <v>189</v>
      </c>
      <c r="AL33" s="70" t="s">
        <v>189</v>
      </c>
      <c r="AQ33" s="70" t="s">
        <v>189</v>
      </c>
      <c r="AR33" s="70" t="s">
        <v>189</v>
      </c>
      <c r="AS33" s="70" t="s">
        <v>189</v>
      </c>
      <c r="AT33" s="70" t="s">
        <v>189</v>
      </c>
      <c r="AU33" s="70" t="s">
        <v>189</v>
      </c>
      <c r="AV33" s="70" t="s">
        <v>189</v>
      </c>
      <c r="AW33" s="70" t="s">
        <v>189</v>
      </c>
      <c r="AX33" s="70" t="s">
        <v>189</v>
      </c>
      <c r="AY33" s="70" t="s">
        <v>189</v>
      </c>
      <c r="AZ33" s="70" t="s">
        <v>189</v>
      </c>
      <c r="BE33" s="70" t="s">
        <v>189</v>
      </c>
      <c r="BF33" s="70" t="s">
        <v>189</v>
      </c>
      <c r="BH33" s="70" t="s">
        <v>36</v>
      </c>
      <c r="BT33" s="70" t="s">
        <v>189</v>
      </c>
      <c r="CA33" s="70" t="s">
        <v>36</v>
      </c>
      <c r="CC33" s="70" t="s">
        <v>189</v>
      </c>
      <c r="CK33" s="70" t="s">
        <v>189</v>
      </c>
      <c r="CL33" s="70" t="s">
        <v>189</v>
      </c>
      <c r="CO33" s="70" t="s">
        <v>189</v>
      </c>
      <c r="CT33" s="70" t="s">
        <v>189</v>
      </c>
      <c r="CV33" s="70" t="s">
        <v>189</v>
      </c>
      <c r="CW33" s="70" t="s">
        <v>189</v>
      </c>
      <c r="DA33" s="70" t="s">
        <v>189</v>
      </c>
      <c r="DB33" s="70" t="s">
        <v>189</v>
      </c>
      <c r="DC33" s="68" t="s">
        <v>37</v>
      </c>
      <c r="DD33" s="70" t="s">
        <v>189</v>
      </c>
      <c r="DE33" s="70" t="s">
        <v>189</v>
      </c>
      <c r="DF33" s="70" t="s">
        <v>189</v>
      </c>
      <c r="DG33" s="73"/>
    </row>
    <row r="34" spans="1:133" x14ac:dyDescent="0.25">
      <c r="B34" s="131" t="s">
        <v>74</v>
      </c>
      <c r="C34" s="75"/>
    </row>
    <row r="36" spans="1:133" s="78" customFormat="1" x14ac:dyDescent="0.25">
      <c r="A36" s="77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</row>
    <row r="41" spans="1:133" x14ac:dyDescent="0.25">
      <c r="DB41" s="17"/>
      <c r="DC41" s="79"/>
      <c r="DD41" s="79"/>
      <c r="DE41" s="79"/>
      <c r="DF41" s="79"/>
    </row>
    <row r="49" spans="106:110" x14ac:dyDescent="0.25">
      <c r="DC49" s="78"/>
      <c r="DD49" s="78"/>
      <c r="DE49" s="78"/>
      <c r="DF49" s="78"/>
    </row>
    <row r="56" spans="106:110" x14ac:dyDescent="0.25">
      <c r="DB56" s="4"/>
      <c r="DC56" s="4"/>
      <c r="DD56" s="4"/>
      <c r="DE56" s="4"/>
      <c r="DF56" s="4"/>
    </row>
    <row r="58" spans="106:110" x14ac:dyDescent="0.25">
      <c r="DC58" s="80"/>
      <c r="DD58" s="80"/>
      <c r="DE58" s="80"/>
      <c r="DF58" s="80"/>
    </row>
    <row r="65" spans="106:110" x14ac:dyDescent="0.25">
      <c r="DB65" s="81"/>
      <c r="DC65" s="82"/>
      <c r="DD65" s="82"/>
      <c r="DE65" s="82"/>
      <c r="DF65" s="82"/>
    </row>
    <row r="73" spans="106:110" x14ac:dyDescent="0.25">
      <c r="DC73" s="78"/>
      <c r="DD73" s="78"/>
      <c r="DE73" s="78"/>
      <c r="DF73" s="78"/>
    </row>
    <row r="77" spans="106:110" x14ac:dyDescent="0.25">
      <c r="DB77" s="4"/>
      <c r="DC77" s="4"/>
      <c r="DD77" s="4"/>
      <c r="DE77" s="4"/>
      <c r="DF77" s="4"/>
    </row>
    <row r="78" spans="106:110" x14ac:dyDescent="0.25">
      <c r="DB78" s="4"/>
      <c r="DC78" s="4"/>
      <c r="DD78" s="4"/>
      <c r="DE78" s="4"/>
      <c r="DF78" s="4"/>
    </row>
    <row r="79" spans="106:110" x14ac:dyDescent="0.25">
      <c r="DB79" s="4"/>
      <c r="DC79" s="30"/>
      <c r="DD79" s="30"/>
      <c r="DE79" s="30"/>
      <c r="DF79" s="30"/>
    </row>
    <row r="80" spans="106:110" x14ac:dyDescent="0.25">
      <c r="DB80" s="4"/>
      <c r="DC80" s="4"/>
      <c r="DD80" s="4"/>
      <c r="DE80" s="4"/>
      <c r="DF80" s="4"/>
    </row>
    <row r="81" spans="106:110" x14ac:dyDescent="0.25">
      <c r="DB81" s="4"/>
      <c r="DC81" s="4"/>
      <c r="DD81" s="4"/>
      <c r="DE81" s="4"/>
      <c r="DF81" s="4"/>
    </row>
    <row r="82" spans="106:110" x14ac:dyDescent="0.25">
      <c r="DB82" s="4"/>
      <c r="DC82" s="4"/>
      <c r="DD82" s="4"/>
      <c r="DE82" s="4"/>
      <c r="DF82" s="4"/>
    </row>
    <row r="83" spans="106:110" x14ac:dyDescent="0.25">
      <c r="DB83" s="27"/>
      <c r="DC83" s="83"/>
      <c r="DD83" s="83"/>
      <c r="DE83" s="83"/>
      <c r="DF83" s="83"/>
    </row>
    <row r="84" spans="106:110" x14ac:dyDescent="0.25">
      <c r="DB84" s="4"/>
      <c r="DC84" s="4"/>
      <c r="DD84" s="4"/>
      <c r="DE84" s="4"/>
      <c r="DF84" s="4"/>
    </row>
    <row r="85" spans="106:110" x14ac:dyDescent="0.25">
      <c r="DB85" s="4"/>
      <c r="DC85" s="4"/>
      <c r="DD85" s="4"/>
      <c r="DE85" s="4"/>
      <c r="DF85" s="4"/>
    </row>
    <row r="86" spans="106:110" x14ac:dyDescent="0.25">
      <c r="DB86" s="4"/>
      <c r="DC86" s="4"/>
      <c r="DD86" s="4"/>
      <c r="DE86" s="4"/>
      <c r="DF86" s="4"/>
    </row>
    <row r="87" spans="106:110" x14ac:dyDescent="0.25">
      <c r="DB87" s="4"/>
      <c r="DC87" s="4"/>
      <c r="DD87" s="4"/>
      <c r="DE87" s="4"/>
      <c r="DF87" s="4"/>
    </row>
    <row r="91" spans="106:110" x14ac:dyDescent="0.25">
      <c r="DC91" s="78"/>
      <c r="DD91" s="78"/>
      <c r="DE91" s="78"/>
      <c r="DF91" s="78"/>
    </row>
    <row r="94" spans="106:110" x14ac:dyDescent="0.25">
      <c r="DB94" s="4"/>
      <c r="DC94" s="4"/>
      <c r="DD94" s="4"/>
      <c r="DE94" s="4"/>
      <c r="DF94" s="4"/>
    </row>
    <row r="99" spans="106:110" x14ac:dyDescent="0.25">
      <c r="DC99" s="80"/>
      <c r="DD99" s="80"/>
      <c r="DE99" s="80"/>
      <c r="DF99" s="80"/>
    </row>
    <row r="105" spans="106:110" x14ac:dyDescent="0.25">
      <c r="DB105" s="27"/>
      <c r="DC105" s="83"/>
      <c r="DD105" s="83"/>
      <c r="DE105" s="83"/>
      <c r="DF105" s="83"/>
    </row>
    <row r="113" spans="106:110" x14ac:dyDescent="0.25">
      <c r="DC113" s="78"/>
      <c r="DD113" s="78"/>
      <c r="DE113" s="78"/>
      <c r="DF113" s="78"/>
    </row>
    <row r="116" spans="106:110" x14ac:dyDescent="0.25">
      <c r="DB116" s="4"/>
      <c r="DC116" s="4"/>
      <c r="DD116" s="4"/>
      <c r="DE116" s="4"/>
      <c r="DF116" s="4"/>
    </row>
    <row r="118" spans="106:110" x14ac:dyDescent="0.25">
      <c r="DC118" s="80"/>
      <c r="DD118" s="80"/>
      <c r="DE118" s="80"/>
      <c r="DF118" s="80"/>
    </row>
    <row r="121" spans="106:110" x14ac:dyDescent="0.25">
      <c r="DB121" s="27"/>
      <c r="DC121" s="83"/>
      <c r="DD121" s="83"/>
      <c r="DE121" s="83"/>
      <c r="DF121" s="83"/>
    </row>
    <row r="129" spans="106:110" x14ac:dyDescent="0.25">
      <c r="DC129" s="78"/>
      <c r="DD129" s="78"/>
      <c r="DE129" s="78"/>
      <c r="DF129" s="78"/>
    </row>
    <row r="132" spans="106:110" x14ac:dyDescent="0.25">
      <c r="DB132" s="4"/>
      <c r="DC132" s="4"/>
      <c r="DD132" s="4"/>
      <c r="DE132" s="4"/>
      <c r="DF132" s="4"/>
    </row>
    <row r="135" spans="106:110" x14ac:dyDescent="0.25">
      <c r="DC135" s="80"/>
      <c r="DD135" s="80"/>
      <c r="DE135" s="80"/>
      <c r="DF135" s="80"/>
    </row>
    <row r="139" spans="106:110" x14ac:dyDescent="0.25">
      <c r="DB139" s="27"/>
      <c r="DC139" s="83"/>
      <c r="DD139" s="83"/>
      <c r="DE139" s="83"/>
      <c r="DF139" s="83"/>
    </row>
    <row r="147" spans="106:110" x14ac:dyDescent="0.25">
      <c r="DC147" s="78"/>
      <c r="DD147" s="78"/>
      <c r="DE147" s="78"/>
      <c r="DF147" s="78"/>
    </row>
    <row r="150" spans="106:110" x14ac:dyDescent="0.25">
      <c r="DB150" s="4"/>
      <c r="DC150" s="4"/>
      <c r="DD150" s="4"/>
      <c r="DE150" s="4"/>
      <c r="DF150" s="4"/>
    </row>
    <row r="152" spans="106:110" x14ac:dyDescent="0.25">
      <c r="DB152" s="4"/>
      <c r="DC152" s="4"/>
      <c r="DD152" s="4"/>
      <c r="DE152" s="4"/>
      <c r="DF152" s="4"/>
    </row>
    <row r="153" spans="106:110" x14ac:dyDescent="0.25">
      <c r="DB153" s="4"/>
      <c r="DC153" s="4"/>
      <c r="DD153" s="4"/>
      <c r="DE153" s="4"/>
      <c r="DF153" s="4"/>
    </row>
    <row r="154" spans="106:110" x14ac:dyDescent="0.25">
      <c r="DB154" s="4"/>
      <c r="DC154" s="4"/>
      <c r="DD154" s="4"/>
      <c r="DE154" s="4"/>
      <c r="DF154" s="4"/>
    </row>
    <row r="155" spans="106:110" x14ac:dyDescent="0.25">
      <c r="DB155" s="4"/>
      <c r="DC155" s="4"/>
      <c r="DD155" s="4"/>
      <c r="DE155" s="4"/>
      <c r="DF155" s="4"/>
    </row>
    <row r="156" spans="106:110" x14ac:dyDescent="0.25">
      <c r="DC156" s="80"/>
      <c r="DD156" s="80"/>
      <c r="DE156" s="80"/>
      <c r="DF156" s="80"/>
    </row>
    <row r="163" spans="106:110" x14ac:dyDescent="0.25">
      <c r="DB163" s="27"/>
      <c r="DC163" s="83"/>
      <c r="DD163" s="83"/>
      <c r="DE163" s="83"/>
      <c r="DF163" s="83"/>
    </row>
    <row r="171" spans="106:110" x14ac:dyDescent="0.25">
      <c r="DC171" s="78"/>
      <c r="DD171" s="78"/>
      <c r="DE171" s="78"/>
      <c r="DF171" s="78"/>
    </row>
    <row r="174" spans="106:110" x14ac:dyDescent="0.25">
      <c r="DB174" s="4"/>
      <c r="DC174" s="4"/>
      <c r="DD174" s="4"/>
      <c r="DE174" s="4"/>
      <c r="DF174" s="4"/>
    </row>
    <row r="175" spans="106:110" x14ac:dyDescent="0.25">
      <c r="DB175" s="4"/>
      <c r="DC175" s="4"/>
      <c r="DD175" s="4"/>
      <c r="DE175" s="4"/>
      <c r="DF175" s="4"/>
    </row>
    <row r="176" spans="106:110" x14ac:dyDescent="0.25">
      <c r="DB176" s="4"/>
      <c r="DC176" s="4"/>
      <c r="DD176" s="4"/>
      <c r="DE176" s="4"/>
      <c r="DF176" s="4"/>
    </row>
    <row r="177" spans="106:110" x14ac:dyDescent="0.25">
      <c r="DC177" s="80"/>
      <c r="DD177" s="80"/>
      <c r="DE177" s="80"/>
      <c r="DF177" s="80"/>
    </row>
    <row r="181" spans="106:110" x14ac:dyDescent="0.25">
      <c r="DB181" s="27"/>
      <c r="DC181" s="83"/>
      <c r="DD181" s="83"/>
      <c r="DE181" s="83"/>
      <c r="DF181" s="83"/>
    </row>
    <row r="189" spans="106:110" x14ac:dyDescent="0.25">
      <c r="DC189" s="78"/>
      <c r="DD189" s="78"/>
      <c r="DE189" s="78"/>
      <c r="DF189" s="78"/>
    </row>
    <row r="192" spans="106:110" x14ac:dyDescent="0.25">
      <c r="DB192" s="4"/>
      <c r="DC192" s="4"/>
      <c r="DD192" s="4"/>
      <c r="DE192" s="4"/>
      <c r="DF192" s="4"/>
    </row>
    <row r="193" spans="106:110" x14ac:dyDescent="0.25">
      <c r="DB193" s="4"/>
      <c r="DC193" s="4"/>
      <c r="DD193" s="4"/>
      <c r="DE193" s="4"/>
      <c r="DF193" s="4"/>
    </row>
    <row r="195" spans="106:110" x14ac:dyDescent="0.25">
      <c r="DB195" s="4"/>
      <c r="DC195" s="4"/>
      <c r="DD195" s="4"/>
      <c r="DE195" s="4"/>
      <c r="DF195" s="4"/>
    </row>
    <row r="196" spans="106:110" x14ac:dyDescent="0.25">
      <c r="DC196" s="80"/>
      <c r="DD196" s="80"/>
      <c r="DE196" s="80"/>
      <c r="DF196" s="80"/>
    </row>
    <row r="201" spans="106:110" x14ac:dyDescent="0.25">
      <c r="DB201" s="27"/>
      <c r="DC201" s="83"/>
      <c r="DD201" s="83"/>
      <c r="DE201" s="83"/>
      <c r="DF201" s="83"/>
    </row>
    <row r="209" spans="106:110" x14ac:dyDescent="0.25">
      <c r="DC209" s="78"/>
      <c r="DD209" s="78"/>
      <c r="DE209" s="78"/>
      <c r="DF209" s="78"/>
    </row>
    <row r="212" spans="106:110" x14ac:dyDescent="0.25">
      <c r="DB212" s="4"/>
      <c r="DC212" s="4"/>
      <c r="DD212" s="4"/>
      <c r="DE212" s="4"/>
      <c r="DF212" s="4"/>
    </row>
    <row r="213" spans="106:110" x14ac:dyDescent="0.25">
      <c r="DB213" s="4"/>
      <c r="DC213" s="4"/>
      <c r="DD213" s="4"/>
      <c r="DE213" s="4"/>
      <c r="DF213" s="4"/>
    </row>
    <row r="214" spans="106:110" x14ac:dyDescent="0.25">
      <c r="DB214" s="4"/>
      <c r="DC214" s="4"/>
      <c r="DD214" s="4"/>
      <c r="DE214" s="4"/>
      <c r="DF214" s="4"/>
    </row>
    <row r="216" spans="106:110" x14ac:dyDescent="0.25">
      <c r="DC216" s="84"/>
      <c r="DD216" s="84"/>
      <c r="DE216" s="84"/>
      <c r="DF216" s="84"/>
    </row>
    <row r="221" spans="106:110" x14ac:dyDescent="0.25">
      <c r="DB221" s="27"/>
      <c r="DC221" s="83"/>
      <c r="DD221" s="83"/>
      <c r="DE221" s="83"/>
      <c r="DF221" s="83"/>
    </row>
    <row r="229" spans="106:110" x14ac:dyDescent="0.25">
      <c r="DC229" s="78"/>
      <c r="DD229" s="78"/>
      <c r="DE229" s="78"/>
      <c r="DF229" s="78"/>
    </row>
    <row r="232" spans="106:110" x14ac:dyDescent="0.25">
      <c r="DB232" s="4"/>
      <c r="DC232" s="4"/>
      <c r="DD232" s="4"/>
      <c r="DE232" s="4"/>
      <c r="DF232" s="4"/>
    </row>
    <row r="233" spans="106:110" x14ac:dyDescent="0.25">
      <c r="DB233" s="4"/>
      <c r="DC233" s="4"/>
      <c r="DD233" s="4"/>
      <c r="DE233" s="4"/>
      <c r="DF233" s="4"/>
    </row>
    <row r="234" spans="106:110" x14ac:dyDescent="0.25">
      <c r="DB234" s="4"/>
      <c r="DC234" s="4"/>
      <c r="DD234" s="4"/>
      <c r="DE234" s="4"/>
      <c r="DF234" s="4"/>
    </row>
    <row r="237" spans="106:110" x14ac:dyDescent="0.25">
      <c r="DC237" s="84"/>
      <c r="DD237" s="84"/>
      <c r="DE237" s="84"/>
      <c r="DF237" s="84"/>
    </row>
    <row r="243" spans="106:110" x14ac:dyDescent="0.25">
      <c r="DB243" s="27"/>
      <c r="DC243" s="83"/>
      <c r="DD243" s="83"/>
      <c r="DE243" s="83"/>
      <c r="DF243" s="83"/>
    </row>
    <row r="251" spans="106:110" x14ac:dyDescent="0.25">
      <c r="DC251" s="78"/>
      <c r="DD251" s="78"/>
      <c r="DE251" s="78"/>
      <c r="DF251" s="78"/>
    </row>
    <row r="254" spans="106:110" x14ac:dyDescent="0.25">
      <c r="DB254" s="4"/>
      <c r="DC254" s="4"/>
      <c r="DD254" s="4"/>
      <c r="DE254" s="4"/>
      <c r="DF254" s="4"/>
    </row>
    <row r="255" spans="106:110" x14ac:dyDescent="0.25">
      <c r="DB255" s="4"/>
      <c r="DC255" s="4"/>
      <c r="DD255" s="4"/>
      <c r="DE255" s="4"/>
      <c r="DF255" s="4"/>
    </row>
    <row r="256" spans="106:110" x14ac:dyDescent="0.25">
      <c r="DB256" s="4"/>
      <c r="DC256" s="4"/>
      <c r="DD256" s="4"/>
      <c r="DE256" s="4"/>
      <c r="DF256" s="4"/>
    </row>
    <row r="257" spans="106:110" x14ac:dyDescent="0.25">
      <c r="DB257" s="4"/>
      <c r="DC257" s="4"/>
      <c r="DD257" s="4"/>
      <c r="DE257" s="4"/>
      <c r="DF257" s="4"/>
    </row>
    <row r="259" spans="106:110" x14ac:dyDescent="0.25">
      <c r="DB259" s="4"/>
      <c r="DC259" s="4"/>
      <c r="DD259" s="4"/>
      <c r="DE259" s="4"/>
      <c r="DF259" s="4"/>
    </row>
    <row r="260" spans="106:110" x14ac:dyDescent="0.25">
      <c r="DC260" s="84"/>
      <c r="DD260" s="84"/>
      <c r="DE260" s="84"/>
      <c r="DF260" s="84"/>
    </row>
    <row r="267" spans="106:110" x14ac:dyDescent="0.25">
      <c r="DB267" s="27"/>
      <c r="DC267" s="83"/>
      <c r="DD267" s="83"/>
      <c r="DE267" s="83"/>
      <c r="DF267" s="83"/>
    </row>
    <row r="275" spans="106:110" x14ac:dyDescent="0.25">
      <c r="DC275" s="78"/>
      <c r="DD275" s="78"/>
      <c r="DE275" s="78"/>
      <c r="DF275" s="78"/>
    </row>
    <row r="278" spans="106:110" x14ac:dyDescent="0.25">
      <c r="DB278" s="4"/>
      <c r="DC278" s="4"/>
      <c r="DD278" s="4"/>
      <c r="DE278" s="4"/>
      <c r="DF278" s="4"/>
    </row>
    <row r="279" spans="106:110" x14ac:dyDescent="0.25">
      <c r="DB279" s="4"/>
      <c r="DC279" s="4"/>
      <c r="DD279" s="4"/>
      <c r="DE279" s="4"/>
      <c r="DF279" s="4"/>
    </row>
    <row r="280" spans="106:110" x14ac:dyDescent="0.25">
      <c r="DB280" s="4"/>
      <c r="DC280" s="4"/>
      <c r="DD280" s="4"/>
      <c r="DE280" s="4"/>
      <c r="DF280" s="4"/>
    </row>
    <row r="281" spans="106:110" x14ac:dyDescent="0.25">
      <c r="DB281" s="4"/>
      <c r="DC281" s="4"/>
      <c r="DD281" s="4"/>
      <c r="DE281" s="4"/>
      <c r="DF281" s="4"/>
    </row>
    <row r="284" spans="106:110" x14ac:dyDescent="0.25">
      <c r="DC284" s="84"/>
      <c r="DD284" s="84"/>
      <c r="DE284" s="84"/>
      <c r="DF284" s="84"/>
    </row>
    <row r="291" spans="106:110" x14ac:dyDescent="0.25">
      <c r="DB291" s="27"/>
      <c r="DC291" s="83"/>
      <c r="DD291" s="83"/>
      <c r="DE291" s="83"/>
      <c r="DF291" s="83"/>
    </row>
    <row r="299" spans="106:110" x14ac:dyDescent="0.25">
      <c r="DC299" s="78"/>
      <c r="DD299" s="78"/>
      <c r="DE299" s="78"/>
      <c r="DF299" s="78"/>
    </row>
    <row r="304" spans="106:110" x14ac:dyDescent="0.25">
      <c r="DB304" s="4"/>
      <c r="DC304" s="4"/>
      <c r="DD304" s="4"/>
      <c r="DE304" s="4"/>
      <c r="DF304" s="4"/>
    </row>
    <row r="305" spans="106:110" x14ac:dyDescent="0.25">
      <c r="DB305" s="4"/>
      <c r="DC305" s="4"/>
      <c r="DD305" s="4"/>
      <c r="DE305" s="4"/>
      <c r="DF305" s="4"/>
    </row>
    <row r="308" spans="106:110" x14ac:dyDescent="0.25">
      <c r="DC308" s="80"/>
      <c r="DD308" s="80"/>
      <c r="DE308" s="80"/>
      <c r="DF308" s="80"/>
    </row>
    <row r="315" spans="106:110" x14ac:dyDescent="0.25">
      <c r="DC315" s="85"/>
      <c r="DD315" s="85"/>
      <c r="DE315" s="85"/>
      <c r="DF315" s="85"/>
    </row>
    <row r="323" spans="106:110" x14ac:dyDescent="0.25">
      <c r="DC323" s="78"/>
      <c r="DD323" s="78"/>
      <c r="DE323" s="78"/>
      <c r="DF323" s="78"/>
    </row>
    <row r="328" spans="106:110" x14ac:dyDescent="0.25">
      <c r="DB328" s="4"/>
      <c r="DC328" s="4"/>
      <c r="DD328" s="4"/>
      <c r="DE328" s="4"/>
      <c r="DF328" s="4"/>
    </row>
    <row r="329" spans="106:110" x14ac:dyDescent="0.25">
      <c r="DB329" s="4"/>
      <c r="DC329" s="4"/>
      <c r="DD329" s="4"/>
      <c r="DE329" s="4"/>
      <c r="DF329" s="4"/>
    </row>
    <row r="331" spans="106:110" x14ac:dyDescent="0.25">
      <c r="DC331" s="80"/>
      <c r="DD331" s="80"/>
      <c r="DE331" s="80"/>
      <c r="DF331" s="80"/>
    </row>
    <row r="337" spans="106:110" x14ac:dyDescent="0.25">
      <c r="DC337" s="85"/>
      <c r="DD337" s="85"/>
      <c r="DE337" s="85"/>
      <c r="DF337" s="85"/>
    </row>
    <row r="345" spans="106:110" x14ac:dyDescent="0.25">
      <c r="DC345" s="78"/>
      <c r="DD345" s="78"/>
      <c r="DE345" s="78"/>
      <c r="DF345" s="78"/>
    </row>
    <row r="350" spans="106:110" x14ac:dyDescent="0.25">
      <c r="DB350" s="4"/>
      <c r="DC350" s="4"/>
      <c r="DD350" s="4"/>
      <c r="DE350" s="4"/>
      <c r="DF350" s="4"/>
    </row>
    <row r="351" spans="106:110" x14ac:dyDescent="0.25">
      <c r="DB351" s="4"/>
      <c r="DC351" s="4"/>
      <c r="DD351" s="4"/>
      <c r="DE351" s="4"/>
      <c r="DF351" s="4"/>
    </row>
    <row r="355" spans="107:110" x14ac:dyDescent="0.25">
      <c r="DC355" s="80"/>
      <c r="DD355" s="80"/>
      <c r="DE355" s="80"/>
      <c r="DF355" s="80"/>
    </row>
    <row r="363" spans="107:110" x14ac:dyDescent="0.25">
      <c r="DC363" s="85"/>
      <c r="DD363" s="85"/>
      <c r="DE363" s="85"/>
      <c r="DF363" s="85"/>
    </row>
    <row r="371" spans="106:110" x14ac:dyDescent="0.25">
      <c r="DC371" s="78"/>
      <c r="DD371" s="78"/>
      <c r="DE371" s="78"/>
      <c r="DF371" s="78"/>
    </row>
    <row r="376" spans="106:110" x14ac:dyDescent="0.25">
      <c r="DB376" s="4"/>
      <c r="DC376" s="4"/>
      <c r="DD376" s="4"/>
      <c r="DE376" s="4"/>
      <c r="DF376" s="4"/>
    </row>
    <row r="377" spans="106:110" x14ac:dyDescent="0.25">
      <c r="DB377" s="4"/>
      <c r="DC377" s="4"/>
      <c r="DD377" s="4"/>
      <c r="DE377" s="4"/>
      <c r="DF377" s="4"/>
    </row>
    <row r="380" spans="106:110" x14ac:dyDescent="0.25">
      <c r="DC380" s="80"/>
      <c r="DD380" s="80"/>
      <c r="DE380" s="80"/>
      <c r="DF380" s="80"/>
    </row>
    <row r="387" spans="106:110" x14ac:dyDescent="0.25">
      <c r="DC387" s="85"/>
      <c r="DD387" s="85"/>
      <c r="DE387" s="85"/>
      <c r="DF387" s="85"/>
    </row>
    <row r="395" spans="106:110" x14ac:dyDescent="0.25">
      <c r="DC395" s="78"/>
      <c r="DD395" s="78"/>
      <c r="DE395" s="78"/>
      <c r="DF395" s="78"/>
    </row>
    <row r="400" spans="106:110" x14ac:dyDescent="0.25">
      <c r="DB400" s="4"/>
      <c r="DC400" s="4"/>
      <c r="DD400" s="4"/>
      <c r="DE400" s="4"/>
      <c r="DF400" s="4"/>
    </row>
    <row r="401" spans="106:110" x14ac:dyDescent="0.25">
      <c r="DB401" s="4"/>
      <c r="DC401" s="4"/>
      <c r="DD401" s="4"/>
      <c r="DE401" s="4"/>
      <c r="DF401" s="4"/>
    </row>
    <row r="405" spans="106:110" x14ac:dyDescent="0.25">
      <c r="DC405" s="80"/>
      <c r="DD405" s="80"/>
      <c r="DE405" s="80"/>
      <c r="DF405" s="80"/>
    </row>
    <row r="413" spans="106:110" x14ac:dyDescent="0.25">
      <c r="DC413" s="85"/>
      <c r="DD413" s="85"/>
      <c r="DE413" s="85"/>
      <c r="DF413" s="85"/>
    </row>
    <row r="422" spans="107:110" x14ac:dyDescent="0.25">
      <c r="DC422" s="78"/>
      <c r="DD422" s="78"/>
      <c r="DE422" s="78"/>
      <c r="DF422" s="78"/>
    </row>
    <row r="429" spans="107:110" x14ac:dyDescent="0.25">
      <c r="DC429" s="80"/>
      <c r="DD429" s="80"/>
      <c r="DE429" s="80"/>
      <c r="DF429" s="80"/>
    </row>
    <row r="434" spans="107:110" x14ac:dyDescent="0.25">
      <c r="DC434" s="85"/>
      <c r="DD434" s="85"/>
      <c r="DE434" s="85"/>
      <c r="DF434" s="85"/>
    </row>
    <row r="442" spans="107:110" x14ac:dyDescent="0.25">
      <c r="DC442" s="78"/>
      <c r="DD442" s="78"/>
      <c r="DE442" s="78"/>
      <c r="DF442" s="78"/>
    </row>
    <row r="448" spans="107:110" x14ac:dyDescent="0.25">
      <c r="DC448" s="80"/>
      <c r="DD448" s="80"/>
      <c r="DE448" s="80"/>
      <c r="DF448" s="80"/>
    </row>
    <row r="452" spans="107:110" x14ac:dyDescent="0.25">
      <c r="DC452" s="85"/>
      <c r="DD452" s="85"/>
      <c r="DE452" s="85"/>
      <c r="DF452" s="85"/>
    </row>
    <row r="460" spans="107:110" x14ac:dyDescent="0.25">
      <c r="DC460" s="78"/>
      <c r="DD460" s="78"/>
      <c r="DE460" s="78"/>
      <c r="DF460" s="78"/>
    </row>
    <row r="467" spans="107:110" x14ac:dyDescent="0.25">
      <c r="DC467" s="80"/>
      <c r="DD467" s="80"/>
      <c r="DE467" s="80"/>
      <c r="DF467" s="80"/>
    </row>
    <row r="472" spans="107:110" x14ac:dyDescent="0.25">
      <c r="DC472" s="85"/>
      <c r="DD472" s="85"/>
      <c r="DE472" s="85"/>
      <c r="DF472" s="85"/>
    </row>
    <row r="480" spans="107:110" x14ac:dyDescent="0.25">
      <c r="DC480" s="78"/>
      <c r="DD480" s="78"/>
      <c r="DE480" s="78"/>
      <c r="DF480" s="78"/>
    </row>
    <row r="487" spans="107:110" x14ac:dyDescent="0.25">
      <c r="DC487" s="80"/>
      <c r="DD487" s="80"/>
      <c r="DE487" s="80"/>
      <c r="DF487" s="80"/>
    </row>
    <row r="492" spans="107:110" x14ac:dyDescent="0.25">
      <c r="DC492" s="85"/>
      <c r="DD492" s="85"/>
      <c r="DE492" s="85"/>
      <c r="DF492" s="85"/>
    </row>
    <row r="500" spans="107:110" x14ac:dyDescent="0.25">
      <c r="DC500" s="78"/>
      <c r="DD500" s="78"/>
      <c r="DE500" s="78"/>
      <c r="DF500" s="78"/>
    </row>
    <row r="506" spans="107:110" x14ac:dyDescent="0.25">
      <c r="DC506" s="80"/>
      <c r="DD506" s="80"/>
      <c r="DE506" s="80"/>
      <c r="DF506" s="80"/>
    </row>
    <row r="510" spans="107:110" x14ac:dyDescent="0.25">
      <c r="DC510" s="85"/>
      <c r="DD510" s="85"/>
      <c r="DE510" s="85"/>
      <c r="DF510" s="85"/>
    </row>
    <row r="518" spans="107:110" x14ac:dyDescent="0.25">
      <c r="DC518" s="78"/>
      <c r="DD518" s="78"/>
      <c r="DE518" s="78"/>
      <c r="DF518" s="78"/>
    </row>
    <row r="525" spans="107:110" x14ac:dyDescent="0.25">
      <c r="DC525" s="80"/>
      <c r="DD525" s="80"/>
      <c r="DE525" s="80"/>
      <c r="DF525" s="80"/>
    </row>
    <row r="530" spans="107:110" x14ac:dyDescent="0.25">
      <c r="DC530" s="85"/>
      <c r="DD530" s="85"/>
      <c r="DE530" s="85"/>
      <c r="DF530" s="85"/>
    </row>
    <row r="538" spans="107:110" x14ac:dyDescent="0.25">
      <c r="DC538" s="78"/>
      <c r="DD538" s="78"/>
      <c r="DE538" s="78"/>
      <c r="DF538" s="78"/>
    </row>
    <row r="545" spans="107:110" x14ac:dyDescent="0.25">
      <c r="DC545" s="80"/>
      <c r="DD545" s="80"/>
      <c r="DE545" s="80"/>
      <c r="DF545" s="80"/>
    </row>
    <row r="550" spans="107:110" x14ac:dyDescent="0.25">
      <c r="DC550" s="85"/>
      <c r="DD550" s="85"/>
      <c r="DE550" s="85"/>
      <c r="DF550" s="85"/>
    </row>
    <row r="558" spans="107:110" x14ac:dyDescent="0.25">
      <c r="DC558" s="78"/>
      <c r="DD558" s="78"/>
      <c r="DE558" s="78"/>
      <c r="DF558" s="78"/>
    </row>
    <row r="564" spans="107:110" x14ac:dyDescent="0.25">
      <c r="DC564" s="80"/>
      <c r="DD564" s="80"/>
      <c r="DE564" s="80"/>
      <c r="DF564" s="80"/>
    </row>
    <row r="568" spans="107:110" x14ac:dyDescent="0.25">
      <c r="DC568" s="85"/>
      <c r="DD568" s="85"/>
      <c r="DE568" s="85"/>
      <c r="DF568" s="85"/>
    </row>
    <row r="576" spans="107:110" x14ac:dyDescent="0.25">
      <c r="DC576" s="78"/>
      <c r="DD576" s="78"/>
      <c r="DE576" s="78"/>
      <c r="DF576" s="78"/>
    </row>
    <row r="583" spans="107:110" x14ac:dyDescent="0.25">
      <c r="DC583" s="80"/>
      <c r="DD583" s="80"/>
      <c r="DE583" s="80"/>
      <c r="DF583" s="80"/>
    </row>
    <row r="588" spans="107:110" x14ac:dyDescent="0.25">
      <c r="DC588" s="85"/>
      <c r="DD588" s="85"/>
      <c r="DE588" s="85"/>
      <c r="DF588" s="85"/>
    </row>
    <row r="601" spans="106:110" x14ac:dyDescent="0.25">
      <c r="DB601" s="4"/>
      <c r="DC601" s="4"/>
      <c r="DD601" s="4"/>
      <c r="DE601" s="4"/>
      <c r="DF601" s="4"/>
    </row>
    <row r="636" spans="107:110" x14ac:dyDescent="0.25">
      <c r="DC636" s="78"/>
      <c r="DD636" s="78"/>
      <c r="DE636" s="78"/>
      <c r="DF636" s="78"/>
    </row>
    <row r="643" spans="107:110" x14ac:dyDescent="0.25">
      <c r="DC643" s="80"/>
      <c r="DD643" s="80"/>
      <c r="DE643" s="80"/>
      <c r="DF643" s="80"/>
    </row>
    <row r="648" spans="107:110" x14ac:dyDescent="0.25">
      <c r="DC648" s="85"/>
      <c r="DD648" s="85"/>
      <c r="DE648" s="85"/>
      <c r="DF648" s="85"/>
    </row>
    <row r="660" spans="106:110" x14ac:dyDescent="0.25">
      <c r="DB660" s="4"/>
      <c r="DC660" s="4"/>
      <c r="DD660" s="4"/>
      <c r="DE660" s="4"/>
      <c r="DF660" s="4"/>
    </row>
    <row r="692" spans="107:110" x14ac:dyDescent="0.25">
      <c r="DC692" s="78"/>
      <c r="DD692" s="78"/>
      <c r="DE692" s="78"/>
      <c r="DF692" s="78"/>
    </row>
    <row r="698" spans="107:110" x14ac:dyDescent="0.25">
      <c r="DC698" s="80"/>
      <c r="DD698" s="80"/>
      <c r="DE698" s="80"/>
      <c r="DF698" s="80"/>
    </row>
    <row r="702" spans="107:110" x14ac:dyDescent="0.25">
      <c r="DC702" s="85"/>
      <c r="DD702" s="85"/>
      <c r="DE702" s="85"/>
      <c r="DF702" s="85"/>
    </row>
    <row r="710" spans="107:110" x14ac:dyDescent="0.25">
      <c r="DC710" s="78"/>
      <c r="DD710" s="78"/>
      <c r="DE710" s="78"/>
      <c r="DF710" s="78"/>
    </row>
    <row r="716" spans="107:110" x14ac:dyDescent="0.25">
      <c r="DC716" s="80"/>
      <c r="DD716" s="80"/>
      <c r="DE716" s="80"/>
      <c r="DF716" s="80"/>
    </row>
    <row r="720" spans="107:110" x14ac:dyDescent="0.25">
      <c r="DC720" s="85"/>
      <c r="DD720" s="85"/>
      <c r="DE720" s="85"/>
      <c r="DF720" s="85"/>
    </row>
    <row r="728" spans="107:110" x14ac:dyDescent="0.25">
      <c r="DC728" s="78"/>
      <c r="DD728" s="78"/>
      <c r="DE728" s="78"/>
      <c r="DF728" s="78"/>
    </row>
    <row r="734" spans="107:110" x14ac:dyDescent="0.25">
      <c r="DC734" s="80"/>
      <c r="DD734" s="80"/>
      <c r="DE734" s="80"/>
      <c r="DF734" s="80"/>
    </row>
    <row r="738" spans="107:110" x14ac:dyDescent="0.25">
      <c r="DC738" s="85"/>
      <c r="DD738" s="85"/>
      <c r="DE738" s="85"/>
      <c r="DF738" s="85"/>
    </row>
    <row r="746" spans="107:110" x14ac:dyDescent="0.25">
      <c r="DC746" s="78"/>
      <c r="DD746" s="78"/>
      <c r="DE746" s="78"/>
      <c r="DF746" s="78"/>
    </row>
    <row r="751" spans="107:110" x14ac:dyDescent="0.25">
      <c r="DC751" s="80"/>
      <c r="DD751" s="80"/>
      <c r="DE751" s="80"/>
      <c r="DF751" s="80"/>
    </row>
    <row r="754" spans="107:110" x14ac:dyDescent="0.25">
      <c r="DC754" s="85"/>
      <c r="DD754" s="85"/>
      <c r="DE754" s="85"/>
      <c r="DF754" s="85"/>
    </row>
    <row r="762" spans="107:110" x14ac:dyDescent="0.25">
      <c r="DC762" s="78"/>
      <c r="DD762" s="78"/>
      <c r="DE762" s="78"/>
      <c r="DF762" s="78"/>
    </row>
    <row r="768" spans="107:110" x14ac:dyDescent="0.25">
      <c r="DC768" s="80"/>
      <c r="DD768" s="80"/>
      <c r="DE768" s="80"/>
      <c r="DF768" s="80"/>
    </row>
    <row r="772" spans="107:110" x14ac:dyDescent="0.25">
      <c r="DC772" s="85"/>
      <c r="DD772" s="85"/>
      <c r="DE772" s="85"/>
      <c r="DF772" s="85"/>
    </row>
    <row r="780" spans="107:110" x14ac:dyDescent="0.25">
      <c r="DC780" s="78"/>
      <c r="DD780" s="78"/>
      <c r="DE780" s="78"/>
      <c r="DF780" s="78"/>
    </row>
    <row r="786" spans="107:110" x14ac:dyDescent="0.25">
      <c r="DC786" s="80"/>
      <c r="DD786" s="80"/>
      <c r="DE786" s="80"/>
      <c r="DF786" s="80"/>
    </row>
    <row r="790" spans="107:110" x14ac:dyDescent="0.25">
      <c r="DC790" s="85"/>
      <c r="DD790" s="85"/>
      <c r="DE790" s="85"/>
      <c r="DF790" s="85"/>
    </row>
    <row r="798" spans="107:110" x14ac:dyDescent="0.25">
      <c r="DC798" s="78"/>
      <c r="DD798" s="78"/>
      <c r="DE798" s="78"/>
      <c r="DF798" s="78"/>
    </row>
    <row r="804" spans="107:110" x14ac:dyDescent="0.25">
      <c r="DC804" s="80"/>
      <c r="DD804" s="80"/>
      <c r="DE804" s="80"/>
      <c r="DF804" s="80"/>
    </row>
    <row r="808" spans="107:110" x14ac:dyDescent="0.25">
      <c r="DC808" s="85"/>
      <c r="DD808" s="85"/>
      <c r="DE808" s="85"/>
      <c r="DF808" s="85"/>
    </row>
    <row r="820" spans="106:110" x14ac:dyDescent="0.25">
      <c r="DB820" s="4"/>
      <c r="DC820" s="4"/>
      <c r="DD820" s="4"/>
      <c r="DE820" s="4"/>
      <c r="DF820" s="4"/>
    </row>
    <row r="852" spans="107:110" x14ac:dyDescent="0.25">
      <c r="DC852" s="78"/>
      <c r="DD852" s="78"/>
      <c r="DE852" s="78"/>
      <c r="DF852" s="78"/>
    </row>
    <row r="858" spans="107:110" x14ac:dyDescent="0.25">
      <c r="DC858" s="80"/>
      <c r="DD858" s="80"/>
      <c r="DE858" s="80"/>
      <c r="DF858" s="80"/>
    </row>
    <row r="862" spans="107:110" x14ac:dyDescent="0.25">
      <c r="DC862" s="85"/>
      <c r="DD862" s="85"/>
      <c r="DE862" s="85"/>
      <c r="DF862" s="85"/>
    </row>
    <row r="870" spans="107:110" x14ac:dyDescent="0.25">
      <c r="DC870" s="78"/>
      <c r="DD870" s="78"/>
      <c r="DE870" s="78"/>
      <c r="DF870" s="78"/>
    </row>
    <row r="876" spans="107:110" x14ac:dyDescent="0.25">
      <c r="DC876" s="80"/>
      <c r="DD876" s="80"/>
      <c r="DE876" s="80"/>
      <c r="DF876" s="80"/>
    </row>
    <row r="880" spans="107:110" x14ac:dyDescent="0.25">
      <c r="DC880" s="85"/>
      <c r="DD880" s="85"/>
      <c r="DE880" s="85"/>
      <c r="DF880" s="85"/>
    </row>
    <row r="888" spans="107:110" x14ac:dyDescent="0.25">
      <c r="DC888" s="78"/>
      <c r="DD888" s="78"/>
      <c r="DE888" s="78"/>
      <c r="DF888" s="78"/>
    </row>
    <row r="894" spans="107:110" x14ac:dyDescent="0.25">
      <c r="DC894" s="80"/>
      <c r="DD894" s="80"/>
      <c r="DE894" s="80"/>
      <c r="DF894" s="80"/>
    </row>
    <row r="898" spans="107:110" x14ac:dyDescent="0.25">
      <c r="DC898" s="85"/>
      <c r="DD898" s="85"/>
      <c r="DE898" s="85"/>
      <c r="DF898" s="85"/>
    </row>
    <row r="906" spans="107:110" x14ac:dyDescent="0.25">
      <c r="DC906" s="78"/>
      <c r="DD906" s="78"/>
      <c r="DE906" s="78"/>
      <c r="DF906" s="78"/>
    </row>
    <row r="911" spans="107:110" x14ac:dyDescent="0.25">
      <c r="DC911" s="80"/>
      <c r="DD911" s="80"/>
      <c r="DE911" s="80"/>
      <c r="DF911" s="80"/>
    </row>
    <row r="914" spans="107:110" x14ac:dyDescent="0.25">
      <c r="DC914" s="85"/>
      <c r="DD914" s="85"/>
      <c r="DE914" s="85"/>
      <c r="DF914" s="85"/>
    </row>
    <row r="922" spans="107:110" x14ac:dyDescent="0.25">
      <c r="DC922" s="78"/>
      <c r="DD922" s="78"/>
      <c r="DE922" s="78"/>
      <c r="DF922" s="78"/>
    </row>
    <row r="928" spans="107:110" x14ac:dyDescent="0.25">
      <c r="DC928" s="80"/>
      <c r="DD928" s="80"/>
      <c r="DE928" s="80"/>
      <c r="DF928" s="80"/>
    </row>
    <row r="932" spans="107:110" x14ac:dyDescent="0.25">
      <c r="DC932" s="85"/>
      <c r="DD932" s="85"/>
      <c r="DE932" s="85"/>
      <c r="DF932" s="85"/>
    </row>
    <row r="940" spans="107:110" x14ac:dyDescent="0.25">
      <c r="DC940" s="78"/>
      <c r="DD940" s="78"/>
      <c r="DE940" s="78"/>
      <c r="DF940" s="78"/>
    </row>
    <row r="946" spans="107:110" x14ac:dyDescent="0.25">
      <c r="DC946" s="80"/>
      <c r="DD946" s="80"/>
      <c r="DE946" s="80"/>
      <c r="DF946" s="80"/>
    </row>
    <row r="950" spans="107:110" x14ac:dyDescent="0.25">
      <c r="DC950" s="85"/>
      <c r="DD950" s="85"/>
      <c r="DE950" s="85"/>
      <c r="DF950" s="85"/>
    </row>
    <row r="958" spans="107:110" x14ac:dyDescent="0.25">
      <c r="DC958" s="78"/>
      <c r="DD958" s="78"/>
      <c r="DE958" s="78"/>
      <c r="DF958" s="78"/>
    </row>
    <row r="963" spans="107:110" x14ac:dyDescent="0.25">
      <c r="DC963" s="80"/>
      <c r="DD963" s="80"/>
      <c r="DE963" s="80"/>
      <c r="DF963" s="80"/>
    </row>
    <row r="966" spans="107:110" x14ac:dyDescent="0.25">
      <c r="DC966" s="85"/>
      <c r="DD966" s="85"/>
      <c r="DE966" s="85"/>
      <c r="DF966" s="85"/>
    </row>
    <row r="974" spans="107:110" x14ac:dyDescent="0.25">
      <c r="DC974" s="78"/>
      <c r="DD974" s="78"/>
      <c r="DE974" s="78"/>
      <c r="DF974" s="78"/>
    </row>
    <row r="980" spans="107:110" x14ac:dyDescent="0.25">
      <c r="DC980" s="80"/>
      <c r="DD980" s="80"/>
      <c r="DE980" s="80"/>
      <c r="DF980" s="80"/>
    </row>
    <row r="984" spans="107:110" x14ac:dyDescent="0.25">
      <c r="DC984" s="85"/>
      <c r="DD984" s="85"/>
      <c r="DE984" s="85"/>
      <c r="DF984" s="85"/>
    </row>
    <row r="992" spans="107:110" x14ac:dyDescent="0.25">
      <c r="DC992" s="78"/>
      <c r="DD992" s="78"/>
      <c r="DE992" s="78"/>
      <c r="DF992" s="78"/>
    </row>
    <row r="995" spans="106:110" x14ac:dyDescent="0.25">
      <c r="DB995" s="4"/>
      <c r="DC995" s="4"/>
      <c r="DD995" s="4"/>
      <c r="DE995" s="4"/>
      <c r="DF995" s="4"/>
    </row>
    <row r="997" spans="106:110" x14ac:dyDescent="0.25">
      <c r="DB997" s="4"/>
      <c r="DC997" s="4"/>
      <c r="DD997" s="4"/>
      <c r="DE997" s="4"/>
      <c r="DF997" s="4"/>
    </row>
    <row r="998" spans="106:110" x14ac:dyDescent="0.25">
      <c r="DC998" s="80"/>
      <c r="DD998" s="80"/>
      <c r="DE998" s="80"/>
      <c r="DF998" s="80"/>
    </row>
    <row r="1002" spans="106:110" x14ac:dyDescent="0.25">
      <c r="DB1002" s="27"/>
      <c r="DC1002" s="83"/>
      <c r="DD1002" s="83"/>
      <c r="DE1002" s="83"/>
      <c r="DF1002" s="83"/>
    </row>
    <row r="1010" spans="106:110" x14ac:dyDescent="0.25">
      <c r="DC1010" s="78"/>
      <c r="DD1010" s="78"/>
      <c r="DE1010" s="78"/>
      <c r="DF1010" s="78"/>
    </row>
    <row r="1013" spans="106:110" x14ac:dyDescent="0.25">
      <c r="DB1013" s="4"/>
      <c r="DC1013" s="4"/>
      <c r="DD1013" s="4"/>
      <c r="DE1013" s="4"/>
      <c r="DF1013" s="4"/>
    </row>
    <row r="1016" spans="106:110" x14ac:dyDescent="0.25">
      <c r="DB1016" s="4"/>
      <c r="DC1016" s="4"/>
      <c r="DD1016" s="4"/>
      <c r="DE1016" s="4"/>
      <c r="DF1016" s="4"/>
    </row>
    <row r="1017" spans="106:110" x14ac:dyDescent="0.25">
      <c r="DC1017" s="80"/>
      <c r="DD1017" s="80"/>
      <c r="DE1017" s="80"/>
      <c r="DF1017" s="80"/>
    </row>
    <row r="1022" spans="106:110" x14ac:dyDescent="0.25">
      <c r="DB1022" s="27"/>
      <c r="DC1022" s="83"/>
      <c r="DD1022" s="83"/>
      <c r="DE1022" s="83"/>
      <c r="DF1022" s="83"/>
    </row>
    <row r="1030" spans="106:110" x14ac:dyDescent="0.25">
      <c r="DC1030" s="78"/>
      <c r="DD1030" s="78"/>
      <c r="DE1030" s="78"/>
      <c r="DF1030" s="78"/>
    </row>
    <row r="1033" spans="106:110" x14ac:dyDescent="0.25">
      <c r="DB1033" s="4"/>
      <c r="DC1033" s="4"/>
      <c r="DD1033" s="4"/>
      <c r="DE1033" s="4"/>
      <c r="DF1033" s="4"/>
    </row>
    <row r="1035" spans="106:110" x14ac:dyDescent="0.25">
      <c r="DB1035" s="4"/>
      <c r="DC1035" s="4"/>
      <c r="DD1035" s="4"/>
      <c r="DE1035" s="4"/>
      <c r="DF1035" s="4"/>
    </row>
    <row r="1036" spans="106:110" x14ac:dyDescent="0.25">
      <c r="DB1036" s="4"/>
      <c r="DC1036" s="4"/>
      <c r="DD1036" s="4"/>
      <c r="DE1036" s="4"/>
      <c r="DF1036" s="4"/>
    </row>
    <row r="1038" spans="106:110" x14ac:dyDescent="0.25">
      <c r="DC1038" s="84"/>
      <c r="DD1038" s="84"/>
      <c r="DE1038" s="84"/>
      <c r="DF1038" s="84"/>
    </row>
    <row r="1044" spans="106:110" x14ac:dyDescent="0.25">
      <c r="DB1044" s="27"/>
      <c r="DC1044" s="83"/>
      <c r="DD1044" s="83"/>
      <c r="DE1044" s="83"/>
      <c r="DF1044" s="83"/>
    </row>
    <row r="1052" spans="106:110" x14ac:dyDescent="0.25">
      <c r="DC1052" s="78"/>
      <c r="DD1052" s="78"/>
      <c r="DE1052" s="78"/>
      <c r="DF1052" s="78"/>
    </row>
    <row r="1055" spans="106:110" x14ac:dyDescent="0.25">
      <c r="DB1055" s="4"/>
      <c r="DC1055" s="4"/>
      <c r="DD1055" s="4"/>
      <c r="DE1055" s="4"/>
      <c r="DF1055" s="4"/>
    </row>
    <row r="1057" spans="106:110" x14ac:dyDescent="0.25">
      <c r="DB1057" s="4"/>
      <c r="DC1057" s="4"/>
      <c r="DD1057" s="4"/>
      <c r="DE1057" s="4"/>
      <c r="DF1057" s="4"/>
    </row>
    <row r="1058" spans="106:110" x14ac:dyDescent="0.25">
      <c r="DB1058" s="4"/>
      <c r="DC1058" s="4"/>
      <c r="DD1058" s="4"/>
      <c r="DE1058" s="4"/>
      <c r="DF1058" s="4"/>
    </row>
    <row r="1061" spans="106:110" x14ac:dyDescent="0.25">
      <c r="DC1061" s="84"/>
      <c r="DD1061" s="84"/>
      <c r="DE1061" s="84"/>
      <c r="DF1061" s="84"/>
    </row>
    <row r="1068" spans="106:110" x14ac:dyDescent="0.25">
      <c r="DB1068" s="27"/>
      <c r="DC1068" s="83"/>
      <c r="DD1068" s="83"/>
      <c r="DE1068" s="83"/>
      <c r="DF1068" s="83"/>
    </row>
    <row r="1076" spans="107:110" x14ac:dyDescent="0.25">
      <c r="DC1076" s="78"/>
      <c r="DD1076" s="78"/>
      <c r="DE1076" s="78"/>
      <c r="DF1076" s="78"/>
    </row>
    <row r="1082" spans="107:110" x14ac:dyDescent="0.25">
      <c r="DC1082" s="80"/>
      <c r="DD1082" s="80"/>
      <c r="DE1082" s="80"/>
      <c r="DF1082" s="80"/>
    </row>
    <row r="1086" spans="107:110" x14ac:dyDescent="0.25">
      <c r="DC1086" s="85"/>
      <c r="DD1086" s="85"/>
      <c r="DE1086" s="85"/>
      <c r="DF1086" s="85"/>
    </row>
    <row r="1128" spans="107:110" x14ac:dyDescent="0.25">
      <c r="DC1128" s="78"/>
      <c r="DD1128" s="78"/>
      <c r="DE1128" s="78"/>
      <c r="DF1128" s="78"/>
    </row>
    <row r="1134" spans="107:110" x14ac:dyDescent="0.25">
      <c r="DC1134" s="80"/>
      <c r="DD1134" s="80"/>
      <c r="DE1134" s="80"/>
      <c r="DF1134" s="80"/>
    </row>
    <row r="1138" spans="107:110" x14ac:dyDescent="0.25">
      <c r="DC1138" s="85"/>
      <c r="DD1138" s="85"/>
      <c r="DE1138" s="85"/>
      <c r="DF1138" s="85"/>
    </row>
    <row r="1180" spans="107:110" x14ac:dyDescent="0.25">
      <c r="DC1180" s="78"/>
      <c r="DD1180" s="78"/>
      <c r="DE1180" s="78"/>
      <c r="DF1180" s="78"/>
    </row>
    <row r="1186" spans="107:110" x14ac:dyDescent="0.25">
      <c r="DC1186" s="80"/>
      <c r="DD1186" s="80"/>
      <c r="DE1186" s="80"/>
      <c r="DF1186" s="80"/>
    </row>
    <row r="1190" spans="107:110" x14ac:dyDescent="0.25">
      <c r="DC1190" s="85"/>
      <c r="DD1190" s="85"/>
      <c r="DE1190" s="85"/>
      <c r="DF1190" s="85"/>
    </row>
    <row r="1198" spans="107:110" x14ac:dyDescent="0.25">
      <c r="DC1198" s="78"/>
      <c r="DD1198" s="78"/>
      <c r="DE1198" s="78"/>
      <c r="DF1198" s="78"/>
    </row>
    <row r="1203" spans="107:110" x14ac:dyDescent="0.25">
      <c r="DC1203" s="80"/>
      <c r="DD1203" s="80"/>
      <c r="DE1203" s="80"/>
      <c r="DF1203" s="80"/>
    </row>
    <row r="1206" spans="107:110" x14ac:dyDescent="0.25">
      <c r="DC1206" s="85"/>
      <c r="DD1206" s="85"/>
      <c r="DE1206" s="85"/>
      <c r="DF1206" s="85"/>
    </row>
    <row r="1214" spans="107:110" x14ac:dyDescent="0.25">
      <c r="DC1214" s="78"/>
      <c r="DD1214" s="78"/>
      <c r="DE1214" s="78"/>
      <c r="DF1214" s="78"/>
    </row>
    <row r="1220" spans="107:110" x14ac:dyDescent="0.25">
      <c r="DC1220" s="80"/>
      <c r="DD1220" s="80"/>
      <c r="DE1220" s="80"/>
      <c r="DF1220" s="80"/>
    </row>
    <row r="1224" spans="107:110" x14ac:dyDescent="0.25">
      <c r="DC1224" s="85"/>
      <c r="DD1224" s="85"/>
      <c r="DE1224" s="85"/>
      <c r="DF1224" s="85"/>
    </row>
    <row r="1232" spans="107:110" x14ac:dyDescent="0.25">
      <c r="DC1232" s="78"/>
      <c r="DD1232" s="78"/>
      <c r="DE1232" s="78"/>
      <c r="DF1232" s="78"/>
    </row>
    <row r="1238" spans="107:110" x14ac:dyDescent="0.25">
      <c r="DC1238" s="80"/>
      <c r="DD1238" s="80"/>
      <c r="DE1238" s="80"/>
      <c r="DF1238" s="80"/>
    </row>
    <row r="1242" spans="107:110" x14ac:dyDescent="0.25">
      <c r="DC1242" s="85"/>
      <c r="DD1242" s="85"/>
      <c r="DE1242" s="85"/>
      <c r="DF1242" s="85"/>
    </row>
    <row r="1250" spans="107:110" x14ac:dyDescent="0.25">
      <c r="DC1250" s="78"/>
      <c r="DD1250" s="78"/>
      <c r="DE1250" s="78"/>
      <c r="DF1250" s="78"/>
    </row>
    <row r="1255" spans="107:110" x14ac:dyDescent="0.25">
      <c r="DC1255" s="80"/>
      <c r="DD1255" s="80"/>
      <c r="DE1255" s="80"/>
      <c r="DF1255" s="80"/>
    </row>
    <row r="1258" spans="107:110" x14ac:dyDescent="0.25">
      <c r="DC1258" s="85"/>
      <c r="DD1258" s="85"/>
      <c r="DE1258" s="85"/>
      <c r="DF1258" s="85"/>
    </row>
    <row r="1266" spans="107:110" x14ac:dyDescent="0.25">
      <c r="DC1266" s="78"/>
      <c r="DD1266" s="78"/>
      <c r="DE1266" s="78"/>
      <c r="DF1266" s="78"/>
    </row>
    <row r="1272" spans="107:110" x14ac:dyDescent="0.25">
      <c r="DC1272" s="80"/>
      <c r="DD1272" s="80"/>
      <c r="DE1272" s="80"/>
      <c r="DF1272" s="80"/>
    </row>
    <row r="1276" spans="107:110" x14ac:dyDescent="0.25">
      <c r="DC1276" s="85"/>
      <c r="DD1276" s="85"/>
      <c r="DE1276" s="85"/>
      <c r="DF1276" s="85"/>
    </row>
    <row r="1288" spans="106:110" x14ac:dyDescent="0.25">
      <c r="DB1288" s="4"/>
      <c r="DC1288" s="4"/>
      <c r="DD1288" s="4"/>
      <c r="DE1288" s="4"/>
      <c r="DF1288" s="4"/>
    </row>
    <row r="1320" spans="107:110" x14ac:dyDescent="0.25">
      <c r="DC1320" s="78"/>
      <c r="DD1320" s="78"/>
      <c r="DE1320" s="78"/>
      <c r="DF1320" s="78"/>
    </row>
    <row r="1326" spans="107:110" x14ac:dyDescent="0.25">
      <c r="DC1326" s="80"/>
      <c r="DD1326" s="80"/>
      <c r="DE1326" s="80"/>
      <c r="DF1326" s="80"/>
    </row>
    <row r="1330" spans="107:110" x14ac:dyDescent="0.25">
      <c r="DC1330" s="85"/>
      <c r="DD1330" s="85"/>
      <c r="DE1330" s="85"/>
      <c r="DF1330" s="85"/>
    </row>
    <row r="1338" spans="107:110" x14ac:dyDescent="0.25">
      <c r="DC1338" s="78"/>
      <c r="DD1338" s="78"/>
      <c r="DE1338" s="78"/>
      <c r="DF1338" s="78"/>
    </row>
    <row r="1344" spans="107:110" x14ac:dyDescent="0.25">
      <c r="DC1344" s="80"/>
      <c r="DD1344" s="80"/>
      <c r="DE1344" s="80"/>
      <c r="DF1344" s="80"/>
    </row>
    <row r="1348" spans="107:110" x14ac:dyDescent="0.25">
      <c r="DC1348" s="85"/>
      <c r="DD1348" s="85"/>
      <c r="DE1348" s="85"/>
      <c r="DF1348" s="85"/>
    </row>
    <row r="1394" spans="106:110" x14ac:dyDescent="0.25">
      <c r="DB1394" s="4"/>
      <c r="DC1394" s="4"/>
      <c r="DD1394" s="4"/>
      <c r="DE1394" s="4"/>
      <c r="DF1394" s="4"/>
    </row>
    <row r="1396" spans="106:110" x14ac:dyDescent="0.25">
      <c r="DB1396" s="4"/>
      <c r="DC1396" s="4"/>
      <c r="DD1396" s="4"/>
      <c r="DE1396" s="4"/>
      <c r="DF1396" s="4"/>
    </row>
    <row r="1430" spans="107:110" x14ac:dyDescent="0.25">
      <c r="DC1430" s="78"/>
      <c r="DD1430" s="78"/>
      <c r="DE1430" s="78"/>
      <c r="DF1430" s="78"/>
    </row>
    <row r="1436" spans="107:110" x14ac:dyDescent="0.25">
      <c r="DC1436" s="80"/>
      <c r="DD1436" s="80"/>
      <c r="DE1436" s="80"/>
      <c r="DF1436" s="80"/>
    </row>
    <row r="1440" spans="107:110" x14ac:dyDescent="0.25">
      <c r="DC1440" s="85"/>
      <c r="DD1440" s="85"/>
      <c r="DE1440" s="85"/>
      <c r="DF1440" s="85"/>
    </row>
    <row r="1482" spans="106:110" x14ac:dyDescent="0.25">
      <c r="DC1482" s="78"/>
      <c r="DD1482" s="78"/>
      <c r="DE1482" s="78"/>
      <c r="DF1482" s="78"/>
    </row>
    <row r="1485" spans="106:110" x14ac:dyDescent="0.25">
      <c r="DB1485" s="4"/>
      <c r="DC1485" s="4"/>
      <c r="DD1485" s="4"/>
      <c r="DE1485" s="4"/>
      <c r="DF1485" s="4"/>
    </row>
    <row r="1487" spans="106:110" x14ac:dyDescent="0.25">
      <c r="DB1487" s="4"/>
      <c r="DC1487" s="4"/>
      <c r="DD1487" s="4"/>
      <c r="DE1487" s="4"/>
      <c r="DF1487" s="4"/>
    </row>
    <row r="1488" spans="106:110" x14ac:dyDescent="0.25">
      <c r="DB1488" s="4"/>
      <c r="DC1488" s="4"/>
      <c r="DD1488" s="4"/>
      <c r="DE1488" s="4"/>
      <c r="DF1488" s="4"/>
    </row>
    <row r="1489" spans="106:110" x14ac:dyDescent="0.25">
      <c r="DB1489" s="4"/>
      <c r="DC1489" s="4"/>
      <c r="DD1489" s="4"/>
      <c r="DE1489" s="4"/>
      <c r="DF1489" s="4"/>
    </row>
    <row r="1492" spans="106:110" x14ac:dyDescent="0.25">
      <c r="DC1492" s="84"/>
      <c r="DD1492" s="84"/>
      <c r="DE1492" s="84"/>
      <c r="DF1492" s="84"/>
    </row>
    <row r="1500" spans="106:110" x14ac:dyDescent="0.25">
      <c r="DB1500" s="27"/>
      <c r="DC1500" s="83"/>
      <c r="DD1500" s="83"/>
      <c r="DE1500" s="83"/>
      <c r="DF1500" s="83"/>
    </row>
    <row r="1508" spans="106:110" x14ac:dyDescent="0.25">
      <c r="DC1508" s="78"/>
      <c r="DD1508" s="78"/>
      <c r="DE1508" s="78"/>
      <c r="DF1508" s="78"/>
    </row>
    <row r="1511" spans="106:110" x14ac:dyDescent="0.25">
      <c r="DB1511" s="4"/>
      <c r="DC1511" s="4"/>
      <c r="DD1511" s="4"/>
      <c r="DE1511" s="4"/>
      <c r="DF1511" s="4"/>
    </row>
    <row r="1513" spans="106:110" x14ac:dyDescent="0.25">
      <c r="DB1513" s="4"/>
      <c r="DC1513" s="4"/>
      <c r="DD1513" s="4"/>
      <c r="DE1513" s="4"/>
      <c r="DF1513" s="4"/>
    </row>
    <row r="1514" spans="106:110" x14ac:dyDescent="0.25">
      <c r="DB1514" s="4"/>
      <c r="DC1514" s="4"/>
      <c r="DD1514" s="4"/>
      <c r="DE1514" s="4"/>
      <c r="DF1514" s="4"/>
    </row>
    <row r="1515" spans="106:110" x14ac:dyDescent="0.25">
      <c r="DB1515" s="4"/>
      <c r="DC1515" s="4"/>
      <c r="DD1515" s="4"/>
      <c r="DE1515" s="4"/>
      <c r="DF1515" s="4"/>
    </row>
    <row r="1519" spans="106:110" x14ac:dyDescent="0.25">
      <c r="DC1519" s="84"/>
      <c r="DD1519" s="84"/>
      <c r="DE1519" s="84"/>
      <c r="DF1519" s="84"/>
    </row>
    <row r="1528" spans="106:110" x14ac:dyDescent="0.25">
      <c r="DB1528" s="27"/>
      <c r="DC1528" s="83"/>
      <c r="DD1528" s="83"/>
      <c r="DE1528" s="83"/>
      <c r="DF1528" s="83"/>
    </row>
    <row r="1536" spans="106:110" x14ac:dyDescent="0.25">
      <c r="DC1536" s="78"/>
      <c r="DD1536" s="78"/>
      <c r="DE1536" s="78"/>
      <c r="DF1536" s="78"/>
    </row>
    <row r="1542" spans="106:110" x14ac:dyDescent="0.25">
      <c r="DB1542" s="4"/>
      <c r="DC1542" s="4"/>
      <c r="DD1542" s="4"/>
      <c r="DE1542" s="4"/>
      <c r="DF1542" s="4"/>
    </row>
    <row r="1545" spans="106:110" x14ac:dyDescent="0.25">
      <c r="DC1545" s="80"/>
      <c r="DD1545" s="80"/>
      <c r="DE1545" s="80"/>
      <c r="DF1545" s="80"/>
    </row>
    <row r="1552" spans="106:110" x14ac:dyDescent="0.25">
      <c r="DC1552" s="85"/>
      <c r="DD1552" s="85"/>
      <c r="DE1552" s="85"/>
      <c r="DF1552" s="85"/>
    </row>
    <row r="1560" spans="106:110" x14ac:dyDescent="0.25">
      <c r="DC1560" s="78"/>
      <c r="DD1560" s="78"/>
      <c r="DE1560" s="78"/>
      <c r="DF1560" s="78"/>
    </row>
    <row r="1566" spans="106:110" x14ac:dyDescent="0.25">
      <c r="DB1566" s="4"/>
      <c r="DC1566" s="4"/>
      <c r="DD1566" s="4"/>
      <c r="DE1566" s="4"/>
      <c r="DF1566" s="4"/>
    </row>
    <row r="1569" spans="107:110" x14ac:dyDescent="0.25">
      <c r="DC1569" s="80"/>
      <c r="DD1569" s="80"/>
      <c r="DE1569" s="80"/>
      <c r="DF1569" s="80"/>
    </row>
    <row r="1576" spans="107:110" x14ac:dyDescent="0.25">
      <c r="DC1576" s="85"/>
      <c r="DD1576" s="85"/>
      <c r="DE1576" s="85"/>
      <c r="DF1576" s="85"/>
    </row>
    <row r="1584" spans="107:110" x14ac:dyDescent="0.25">
      <c r="DC1584" s="78"/>
      <c r="DD1584" s="78"/>
      <c r="DE1584" s="78"/>
      <c r="DF1584" s="78"/>
    </row>
    <row r="1590" spans="106:110" x14ac:dyDescent="0.25">
      <c r="DB1590" s="4"/>
      <c r="DC1590" s="4"/>
      <c r="DD1590" s="4"/>
      <c r="DE1590" s="4"/>
      <c r="DF1590" s="4"/>
    </row>
    <row r="1592" spans="106:110" x14ac:dyDescent="0.25">
      <c r="DC1592" s="80"/>
      <c r="DD1592" s="80"/>
      <c r="DE1592" s="80"/>
      <c r="DF1592" s="80"/>
    </row>
    <row r="1598" spans="106:110" x14ac:dyDescent="0.25">
      <c r="DC1598" s="85"/>
      <c r="DD1598" s="85"/>
      <c r="DE1598" s="85"/>
      <c r="DF1598" s="85"/>
    </row>
    <row r="1606" spans="106:110" x14ac:dyDescent="0.25">
      <c r="DC1606" s="78"/>
      <c r="DD1606" s="78"/>
      <c r="DE1606" s="78"/>
      <c r="DF1606" s="78"/>
    </row>
    <row r="1612" spans="106:110" x14ac:dyDescent="0.25">
      <c r="DB1612" s="4"/>
      <c r="DC1612" s="4"/>
      <c r="DD1612" s="4"/>
      <c r="DE1612" s="4"/>
      <c r="DF1612" s="4"/>
    </row>
    <row r="1614" spans="106:110" x14ac:dyDescent="0.25">
      <c r="DC1614" s="80"/>
      <c r="DD1614" s="80"/>
      <c r="DE1614" s="80"/>
      <c r="DF1614" s="80"/>
    </row>
    <row r="1620" spans="107:110" x14ac:dyDescent="0.25">
      <c r="DC1620" s="85"/>
      <c r="DD1620" s="85"/>
      <c r="DE1620" s="85"/>
      <c r="DF1620" s="85"/>
    </row>
    <row r="1628" spans="107:110" x14ac:dyDescent="0.25">
      <c r="DC1628" s="78"/>
      <c r="DD1628" s="78"/>
      <c r="DE1628" s="78"/>
      <c r="DF1628" s="78"/>
    </row>
    <row r="1634" spans="106:110" x14ac:dyDescent="0.25">
      <c r="DB1634" s="4"/>
      <c r="DC1634" s="4"/>
      <c r="DD1634" s="4"/>
      <c r="DE1634" s="4"/>
      <c r="DF1634" s="4"/>
    </row>
    <row r="1635" spans="106:110" x14ac:dyDescent="0.25">
      <c r="DB1635" s="4"/>
      <c r="DC1635" s="4"/>
      <c r="DD1635" s="4"/>
      <c r="DE1635" s="4"/>
      <c r="DF1635" s="4"/>
    </row>
    <row r="1637" spans="106:110" x14ac:dyDescent="0.25">
      <c r="DC1637" s="80"/>
      <c r="DD1637" s="80"/>
      <c r="DE1637" s="80"/>
      <c r="DF1637" s="80"/>
    </row>
    <row r="1644" spans="106:110" x14ac:dyDescent="0.25">
      <c r="DC1644" s="85"/>
      <c r="DD1644" s="85"/>
      <c r="DE1644" s="85"/>
      <c r="DF1644" s="85"/>
    </row>
    <row r="1652" spans="106:110" x14ac:dyDescent="0.25">
      <c r="DC1652" s="78"/>
      <c r="DD1652" s="78"/>
      <c r="DE1652" s="78"/>
      <c r="DF1652" s="78"/>
    </row>
    <row r="1658" spans="106:110" x14ac:dyDescent="0.25">
      <c r="DB1658" s="4"/>
      <c r="DC1658" s="4"/>
      <c r="DD1658" s="4"/>
      <c r="DE1658" s="4"/>
      <c r="DF1658" s="4"/>
    </row>
    <row r="1659" spans="106:110" x14ac:dyDescent="0.25">
      <c r="DB1659" s="4"/>
      <c r="DC1659" s="4"/>
      <c r="DD1659" s="4"/>
      <c r="DE1659" s="4"/>
      <c r="DF1659" s="4"/>
    </row>
    <row r="1661" spans="106:110" x14ac:dyDescent="0.25">
      <c r="DC1661" s="80"/>
      <c r="DD1661" s="80"/>
      <c r="DE1661" s="80"/>
      <c r="DF1661" s="80"/>
    </row>
    <row r="1668" spans="106:110" x14ac:dyDescent="0.25">
      <c r="DC1668" s="85"/>
      <c r="DD1668" s="85"/>
      <c r="DE1668" s="85"/>
      <c r="DF1668" s="85"/>
    </row>
    <row r="1676" spans="106:110" x14ac:dyDescent="0.25">
      <c r="DC1676" s="78"/>
      <c r="DD1676" s="78"/>
      <c r="DE1676" s="78"/>
      <c r="DF1676" s="78"/>
    </row>
    <row r="1679" spans="106:110" x14ac:dyDescent="0.25">
      <c r="DB1679" s="86"/>
      <c r="DC1679" s="86"/>
      <c r="DD1679" s="86"/>
      <c r="DE1679" s="86"/>
      <c r="DF1679" s="86"/>
    </row>
    <row r="1683" spans="107:110" x14ac:dyDescent="0.25">
      <c r="DC1683" s="80"/>
      <c r="DD1683" s="80"/>
      <c r="DE1683" s="80"/>
      <c r="DF1683" s="80"/>
    </row>
    <row r="1688" spans="107:110" x14ac:dyDescent="0.25">
      <c r="DC1688" s="85"/>
      <c r="DD1688" s="85"/>
      <c r="DE1688" s="85"/>
      <c r="DF1688" s="85"/>
    </row>
    <row r="1696" spans="107:110" x14ac:dyDescent="0.25">
      <c r="DC1696" s="78"/>
      <c r="DD1696" s="78"/>
      <c r="DE1696" s="78"/>
      <c r="DF1696" s="78"/>
    </row>
    <row r="1699" spans="106:110" x14ac:dyDescent="0.25">
      <c r="DB1699" s="86"/>
      <c r="DC1699" s="86"/>
      <c r="DD1699" s="86"/>
      <c r="DE1699" s="86"/>
      <c r="DF1699" s="86"/>
    </row>
    <row r="1702" spans="106:110" x14ac:dyDescent="0.25">
      <c r="DC1702" s="80"/>
      <c r="DD1702" s="80"/>
      <c r="DE1702" s="80"/>
      <c r="DF1702" s="80"/>
    </row>
    <row r="1706" spans="106:110" x14ac:dyDescent="0.25">
      <c r="DC1706" s="85"/>
      <c r="DD1706" s="85"/>
      <c r="DE1706" s="85"/>
      <c r="DF1706" s="85"/>
    </row>
    <row r="1714" spans="106:110" x14ac:dyDescent="0.25">
      <c r="DC1714" s="78"/>
      <c r="DD1714" s="78"/>
      <c r="DE1714" s="78"/>
      <c r="DF1714" s="78"/>
    </row>
    <row r="1717" spans="106:110" x14ac:dyDescent="0.25">
      <c r="DB1717" s="86"/>
      <c r="DC1717" s="86"/>
      <c r="DD1717" s="86"/>
      <c r="DE1717" s="86"/>
      <c r="DF1717" s="86"/>
    </row>
    <row r="1721" spans="106:110" x14ac:dyDescent="0.25">
      <c r="DC1721" s="80"/>
      <c r="DD1721" s="80"/>
      <c r="DE1721" s="80"/>
      <c r="DF1721" s="80"/>
    </row>
    <row r="1726" spans="106:110" x14ac:dyDescent="0.25">
      <c r="DC1726" s="85"/>
      <c r="DD1726" s="85"/>
      <c r="DE1726" s="85"/>
      <c r="DF1726" s="85"/>
    </row>
    <row r="1734" spans="106:110" x14ac:dyDescent="0.25">
      <c r="DC1734" s="78"/>
      <c r="DD1734" s="78"/>
      <c r="DE1734" s="78"/>
      <c r="DF1734" s="78"/>
    </row>
    <row r="1737" spans="106:110" x14ac:dyDescent="0.25">
      <c r="DB1737" s="86"/>
      <c r="DC1737" s="86"/>
      <c r="DD1737" s="86"/>
      <c r="DE1737" s="86"/>
      <c r="DF1737" s="86"/>
    </row>
    <row r="1741" spans="106:110" x14ac:dyDescent="0.25">
      <c r="DC1741" s="80"/>
      <c r="DD1741" s="80"/>
      <c r="DE1741" s="80"/>
      <c r="DF1741" s="80"/>
    </row>
    <row r="1746" spans="106:110" x14ac:dyDescent="0.25">
      <c r="DC1746" s="85"/>
      <c r="DD1746" s="85"/>
      <c r="DE1746" s="85"/>
      <c r="DF1746" s="85"/>
    </row>
    <row r="1754" spans="106:110" x14ac:dyDescent="0.25">
      <c r="DC1754" s="78"/>
      <c r="DD1754" s="78"/>
      <c r="DE1754" s="78"/>
      <c r="DF1754" s="78"/>
    </row>
    <row r="1757" spans="106:110" x14ac:dyDescent="0.25">
      <c r="DB1757" s="86"/>
      <c r="DC1757" s="86"/>
      <c r="DD1757" s="86"/>
      <c r="DE1757" s="86"/>
      <c r="DF1757" s="86"/>
    </row>
    <row r="1760" spans="106:110" x14ac:dyDescent="0.25">
      <c r="DC1760" s="80"/>
      <c r="DD1760" s="80"/>
      <c r="DE1760" s="80"/>
      <c r="DF1760" s="80"/>
    </row>
    <row r="1764" spans="106:110" x14ac:dyDescent="0.25">
      <c r="DC1764" s="85"/>
      <c r="DD1764" s="85"/>
      <c r="DE1764" s="85"/>
      <c r="DF1764" s="85"/>
    </row>
    <row r="1772" spans="106:110" x14ac:dyDescent="0.25">
      <c r="DC1772" s="78"/>
      <c r="DD1772" s="78"/>
      <c r="DE1772" s="78"/>
      <c r="DF1772" s="78"/>
    </row>
    <row r="1775" spans="106:110" x14ac:dyDescent="0.25">
      <c r="DB1775" s="86"/>
      <c r="DC1775" s="86"/>
      <c r="DD1775" s="86"/>
      <c r="DE1775" s="86"/>
      <c r="DF1775" s="86"/>
    </row>
    <row r="1779" spans="107:110" x14ac:dyDescent="0.25">
      <c r="DC1779" s="80"/>
      <c r="DD1779" s="80"/>
      <c r="DE1779" s="80"/>
      <c r="DF1779" s="80"/>
    </row>
    <row r="1784" spans="107:110" x14ac:dyDescent="0.25">
      <c r="DC1784" s="85"/>
      <c r="DD1784" s="85"/>
      <c r="DE1784" s="85"/>
      <c r="DF1784" s="85"/>
    </row>
    <row r="1792" spans="107:110" x14ac:dyDescent="0.25">
      <c r="DC1792" s="78"/>
      <c r="DD1792" s="78"/>
      <c r="DE1792" s="78"/>
      <c r="DF1792" s="78"/>
    </row>
    <row r="1795" spans="106:110" x14ac:dyDescent="0.25">
      <c r="DB1795" s="86"/>
      <c r="DC1795" s="86"/>
      <c r="DD1795" s="86"/>
      <c r="DE1795" s="86"/>
      <c r="DF1795" s="86"/>
    </row>
    <row r="1799" spans="106:110" x14ac:dyDescent="0.25">
      <c r="DC1799" s="80"/>
      <c r="DD1799" s="80"/>
      <c r="DE1799" s="80"/>
      <c r="DF1799" s="80"/>
    </row>
    <row r="1804" spans="106:110" x14ac:dyDescent="0.25">
      <c r="DC1804" s="85"/>
      <c r="DD1804" s="85"/>
      <c r="DE1804" s="85"/>
      <c r="DF1804" s="85"/>
    </row>
    <row r="1812" spans="106:110" x14ac:dyDescent="0.25">
      <c r="DC1812" s="78"/>
      <c r="DD1812" s="78"/>
      <c r="DE1812" s="78"/>
      <c r="DF1812" s="78"/>
    </row>
    <row r="1815" spans="106:110" x14ac:dyDescent="0.25">
      <c r="DB1815" s="86"/>
      <c r="DC1815" s="86"/>
      <c r="DD1815" s="86"/>
      <c r="DE1815" s="86"/>
      <c r="DF1815" s="86"/>
    </row>
    <row r="1818" spans="106:110" x14ac:dyDescent="0.25">
      <c r="DC1818" s="80"/>
      <c r="DD1818" s="80"/>
      <c r="DE1818" s="80"/>
      <c r="DF1818" s="80"/>
    </row>
    <row r="1822" spans="106:110" x14ac:dyDescent="0.25">
      <c r="DC1822" s="85"/>
      <c r="DD1822" s="85"/>
      <c r="DE1822" s="85"/>
      <c r="DF1822" s="85"/>
    </row>
    <row r="1830" spans="106:110" x14ac:dyDescent="0.25">
      <c r="DC1830" s="78"/>
      <c r="DD1830" s="78"/>
      <c r="DE1830" s="78"/>
      <c r="DF1830" s="78"/>
    </row>
    <row r="1833" spans="106:110" x14ac:dyDescent="0.25">
      <c r="DB1833" s="86"/>
      <c r="DC1833" s="86"/>
      <c r="DD1833" s="86"/>
      <c r="DE1833" s="86"/>
      <c r="DF1833" s="86"/>
    </row>
    <row r="1837" spans="106:110" x14ac:dyDescent="0.25">
      <c r="DC1837" s="80"/>
      <c r="DD1837" s="80"/>
      <c r="DE1837" s="80"/>
      <c r="DF1837" s="80"/>
    </row>
    <row r="1842" spans="106:110" x14ac:dyDescent="0.25">
      <c r="DC1842" s="85"/>
      <c r="DD1842" s="85"/>
      <c r="DE1842" s="85"/>
      <c r="DF1842" s="85"/>
    </row>
    <row r="1853" spans="106:110" x14ac:dyDescent="0.25">
      <c r="DB1853" s="86"/>
      <c r="DC1853" s="86"/>
      <c r="DD1853" s="86"/>
      <c r="DE1853" s="86"/>
      <c r="DF1853" s="86"/>
    </row>
    <row r="1855" spans="106:110" x14ac:dyDescent="0.25">
      <c r="DB1855" s="4"/>
      <c r="DC1855" s="4"/>
      <c r="DD1855" s="4"/>
      <c r="DE1855" s="4"/>
      <c r="DF1855" s="4"/>
    </row>
    <row r="1873" spans="106:110" x14ac:dyDescent="0.25">
      <c r="DB1873" s="86"/>
      <c r="DC1873" s="86"/>
      <c r="DD1873" s="86"/>
      <c r="DE1873" s="86"/>
      <c r="DF1873" s="86"/>
    </row>
    <row r="1890" spans="106:110" x14ac:dyDescent="0.25">
      <c r="DC1890" s="78"/>
      <c r="DD1890" s="78"/>
      <c r="DE1890" s="78"/>
      <c r="DF1890" s="78"/>
    </row>
    <row r="1893" spans="106:110" x14ac:dyDescent="0.25">
      <c r="DB1893" s="86"/>
      <c r="DC1893" s="86"/>
      <c r="DD1893" s="86"/>
      <c r="DE1893" s="86"/>
      <c r="DF1893" s="86"/>
    </row>
    <row r="1897" spans="106:110" x14ac:dyDescent="0.25">
      <c r="DC1897" s="80"/>
      <c r="DD1897" s="80"/>
      <c r="DE1897" s="80"/>
      <c r="DF1897" s="80"/>
    </row>
    <row r="1902" spans="106:110" x14ac:dyDescent="0.25">
      <c r="DC1902" s="85"/>
      <c r="DD1902" s="85"/>
      <c r="DE1902" s="85"/>
      <c r="DF1902" s="85"/>
    </row>
    <row r="1910" spans="106:110" x14ac:dyDescent="0.25">
      <c r="DC1910" s="78"/>
      <c r="DD1910" s="78"/>
      <c r="DE1910" s="78"/>
      <c r="DF1910" s="78"/>
    </row>
    <row r="1913" spans="106:110" x14ac:dyDescent="0.25">
      <c r="DB1913" s="86"/>
      <c r="DC1913" s="86"/>
      <c r="DD1913" s="86"/>
      <c r="DE1913" s="86"/>
      <c r="DF1913" s="86"/>
    </row>
    <row r="1917" spans="106:110" x14ac:dyDescent="0.25">
      <c r="DC1917" s="80"/>
      <c r="DD1917" s="80"/>
      <c r="DE1917" s="80"/>
      <c r="DF1917" s="80"/>
    </row>
    <row r="1922" spans="106:110" x14ac:dyDescent="0.25">
      <c r="DC1922" s="85"/>
      <c r="DD1922" s="85"/>
      <c r="DE1922" s="85"/>
      <c r="DF1922" s="85"/>
    </row>
    <row r="1930" spans="106:110" x14ac:dyDescent="0.25">
      <c r="DC1930" s="78"/>
      <c r="DD1930" s="78"/>
      <c r="DE1930" s="78"/>
      <c r="DF1930" s="78"/>
    </row>
    <row r="1933" spans="106:110" x14ac:dyDescent="0.25">
      <c r="DB1933" s="86"/>
      <c r="DC1933" s="86"/>
      <c r="DD1933" s="86"/>
      <c r="DE1933" s="86"/>
      <c r="DF1933" s="86"/>
    </row>
    <row r="1936" spans="106:110" x14ac:dyDescent="0.25">
      <c r="DC1936" s="80"/>
      <c r="DD1936" s="80"/>
      <c r="DE1936" s="80"/>
      <c r="DF1936" s="80"/>
    </row>
    <row r="1940" spans="106:110" x14ac:dyDescent="0.25">
      <c r="DC1940" s="85"/>
      <c r="DD1940" s="85"/>
      <c r="DE1940" s="85"/>
      <c r="DF1940" s="85"/>
    </row>
    <row r="1948" spans="106:110" x14ac:dyDescent="0.25">
      <c r="DC1948" s="78"/>
      <c r="DD1948" s="78"/>
      <c r="DE1948" s="78"/>
      <c r="DF1948" s="78"/>
    </row>
    <row r="1951" spans="106:110" x14ac:dyDescent="0.25">
      <c r="DB1951" s="86"/>
      <c r="DC1951" s="86"/>
      <c r="DD1951" s="86"/>
      <c r="DE1951" s="86"/>
      <c r="DF1951" s="86"/>
    </row>
    <row r="1955" spans="107:110" x14ac:dyDescent="0.25">
      <c r="DC1955" s="80"/>
      <c r="DD1955" s="80"/>
      <c r="DE1955" s="80"/>
      <c r="DF1955" s="80"/>
    </row>
    <row r="1960" spans="107:110" x14ac:dyDescent="0.25">
      <c r="DC1960" s="85"/>
      <c r="DD1960" s="85"/>
      <c r="DE1960" s="85"/>
      <c r="DF1960" s="85"/>
    </row>
    <row r="1968" spans="107:110" x14ac:dyDescent="0.25">
      <c r="DC1968" s="78"/>
      <c r="DD1968" s="78"/>
      <c r="DE1968" s="78"/>
      <c r="DF1968" s="78"/>
    </row>
    <row r="1971" spans="106:110" x14ac:dyDescent="0.25">
      <c r="DB1971" s="86"/>
      <c r="DC1971" s="86"/>
      <c r="DD1971" s="86"/>
      <c r="DE1971" s="86"/>
      <c r="DF1971" s="86"/>
    </row>
    <row r="1975" spans="106:110" x14ac:dyDescent="0.25">
      <c r="DC1975" s="80"/>
      <c r="DD1975" s="80"/>
      <c r="DE1975" s="80"/>
      <c r="DF1975" s="80"/>
    </row>
    <row r="1980" spans="106:110" x14ac:dyDescent="0.25">
      <c r="DC1980" s="85"/>
      <c r="DD1980" s="85"/>
      <c r="DE1980" s="85"/>
      <c r="DF1980" s="85"/>
    </row>
    <row r="1988" spans="106:110" x14ac:dyDescent="0.25">
      <c r="DC1988" s="78"/>
      <c r="DD1988" s="78"/>
      <c r="DE1988" s="78"/>
      <c r="DF1988" s="78"/>
    </row>
    <row r="1991" spans="106:110" x14ac:dyDescent="0.25">
      <c r="DB1991" s="86"/>
      <c r="DC1991" s="86"/>
      <c r="DD1991" s="86"/>
      <c r="DE1991" s="86"/>
      <c r="DF1991" s="86"/>
    </row>
    <row r="1994" spans="106:110" x14ac:dyDescent="0.25">
      <c r="DC1994" s="80"/>
      <c r="DD1994" s="80"/>
      <c r="DE1994" s="80"/>
      <c r="DF1994" s="80"/>
    </row>
    <row r="1998" spans="106:110" x14ac:dyDescent="0.25">
      <c r="DC1998" s="85"/>
      <c r="DD1998" s="85"/>
      <c r="DE1998" s="85"/>
      <c r="DF1998" s="85"/>
    </row>
    <row r="2006" spans="106:110" x14ac:dyDescent="0.25">
      <c r="DC2006" s="78"/>
      <c r="DD2006" s="78"/>
      <c r="DE2006" s="78"/>
      <c r="DF2006" s="78"/>
    </row>
    <row r="2009" spans="106:110" x14ac:dyDescent="0.25">
      <c r="DB2009" s="86"/>
      <c r="DC2009" s="86"/>
      <c r="DD2009" s="86"/>
      <c r="DE2009" s="86"/>
      <c r="DF2009" s="86"/>
    </row>
    <row r="2013" spans="106:110" x14ac:dyDescent="0.25">
      <c r="DC2013" s="80"/>
      <c r="DD2013" s="80"/>
      <c r="DE2013" s="80"/>
      <c r="DF2013" s="80"/>
    </row>
    <row r="2018" spans="106:110" x14ac:dyDescent="0.25">
      <c r="DC2018" s="85"/>
      <c r="DD2018" s="85"/>
      <c r="DE2018" s="85"/>
      <c r="DF2018" s="85"/>
    </row>
    <row r="2026" spans="106:110" x14ac:dyDescent="0.25">
      <c r="DC2026" s="78"/>
      <c r="DD2026" s="78"/>
      <c r="DE2026" s="78"/>
      <c r="DF2026" s="78"/>
    </row>
    <row r="2029" spans="106:110" x14ac:dyDescent="0.25">
      <c r="DB2029" s="86"/>
      <c r="DC2029" s="86"/>
      <c r="DD2029" s="86"/>
      <c r="DE2029" s="86"/>
      <c r="DF2029" s="86"/>
    </row>
    <row r="2033" spans="107:110" x14ac:dyDescent="0.25">
      <c r="DC2033" s="80"/>
      <c r="DD2033" s="80"/>
      <c r="DE2033" s="80"/>
      <c r="DF2033" s="80"/>
    </row>
    <row r="2038" spans="107:110" x14ac:dyDescent="0.25">
      <c r="DC2038" s="85"/>
      <c r="DD2038" s="85"/>
      <c r="DE2038" s="85"/>
      <c r="DF2038" s="85"/>
    </row>
    <row r="2046" spans="107:110" x14ac:dyDescent="0.25">
      <c r="DC2046" s="78"/>
      <c r="DD2046" s="78"/>
      <c r="DE2046" s="78"/>
      <c r="DF2046" s="78"/>
    </row>
    <row r="2049" spans="106:110" x14ac:dyDescent="0.25">
      <c r="DB2049" s="86"/>
      <c r="DC2049" s="86"/>
      <c r="DD2049" s="86"/>
      <c r="DE2049" s="86"/>
      <c r="DF2049" s="86"/>
    </row>
    <row r="2052" spans="106:110" x14ac:dyDescent="0.25">
      <c r="DC2052" s="80"/>
      <c r="DD2052" s="80"/>
      <c r="DE2052" s="80"/>
      <c r="DF2052" s="80"/>
    </row>
    <row r="2056" spans="106:110" x14ac:dyDescent="0.25">
      <c r="DC2056" s="85"/>
      <c r="DD2056" s="85"/>
      <c r="DE2056" s="85"/>
      <c r="DF2056" s="85"/>
    </row>
    <row r="2064" spans="106:110" x14ac:dyDescent="0.25">
      <c r="DC2064" s="78"/>
      <c r="DD2064" s="78"/>
      <c r="DE2064" s="78"/>
      <c r="DF2064" s="78"/>
    </row>
    <row r="2067" spans="106:110" x14ac:dyDescent="0.25">
      <c r="DB2067" s="86"/>
      <c r="DC2067" s="86"/>
      <c r="DD2067" s="86"/>
      <c r="DE2067" s="86"/>
      <c r="DF2067" s="86"/>
    </row>
    <row r="2071" spans="106:110" x14ac:dyDescent="0.25">
      <c r="DC2071" s="80"/>
      <c r="DD2071" s="80"/>
      <c r="DE2071" s="80"/>
      <c r="DF2071" s="80"/>
    </row>
    <row r="2076" spans="106:110" x14ac:dyDescent="0.25">
      <c r="DC2076" s="85"/>
      <c r="DD2076" s="85"/>
      <c r="DE2076" s="85"/>
      <c r="DF2076" s="85"/>
    </row>
    <row r="2087" spans="106:110" x14ac:dyDescent="0.25">
      <c r="DB2087" s="86"/>
      <c r="DC2087" s="86"/>
      <c r="DD2087" s="86"/>
      <c r="DE2087" s="86"/>
      <c r="DF2087" s="86"/>
    </row>
    <row r="2089" spans="106:110" x14ac:dyDescent="0.25">
      <c r="DB2089" s="4"/>
      <c r="DC2089" s="4"/>
      <c r="DD2089" s="4"/>
      <c r="DE2089" s="4"/>
      <c r="DF2089" s="4"/>
    </row>
    <row r="2107" spans="106:110" x14ac:dyDescent="0.25">
      <c r="DB2107" s="86"/>
      <c r="DC2107" s="86"/>
      <c r="DD2107" s="86"/>
      <c r="DE2107" s="86"/>
      <c r="DF2107" s="86"/>
    </row>
    <row r="2124" spans="106:110" x14ac:dyDescent="0.25">
      <c r="DC2124" s="78"/>
      <c r="DD2124" s="78"/>
      <c r="DE2124" s="78"/>
      <c r="DF2124" s="78"/>
    </row>
    <row r="2127" spans="106:110" x14ac:dyDescent="0.25">
      <c r="DB2127" s="86"/>
      <c r="DC2127" s="86"/>
      <c r="DD2127" s="86"/>
      <c r="DE2127" s="86"/>
      <c r="DF2127" s="86"/>
    </row>
    <row r="2131" spans="107:110" x14ac:dyDescent="0.25">
      <c r="DC2131" s="80"/>
      <c r="DD2131" s="80"/>
      <c r="DE2131" s="80"/>
      <c r="DF2131" s="80"/>
    </row>
    <row r="2136" spans="107:110" x14ac:dyDescent="0.25">
      <c r="DC2136" s="85"/>
      <c r="DD2136" s="85"/>
      <c r="DE2136" s="85"/>
      <c r="DF2136" s="85"/>
    </row>
    <row r="2144" spans="107:110" x14ac:dyDescent="0.25">
      <c r="DC2144" s="78"/>
      <c r="DD2144" s="78"/>
      <c r="DE2144" s="78"/>
      <c r="DF2144" s="78"/>
    </row>
    <row r="2147" spans="106:110" x14ac:dyDescent="0.25">
      <c r="DB2147" s="86"/>
      <c r="DC2147" s="86"/>
      <c r="DD2147" s="86"/>
      <c r="DE2147" s="86"/>
      <c r="DF2147" s="86"/>
    </row>
    <row r="2148" spans="106:110" x14ac:dyDescent="0.25">
      <c r="DB2148" s="4"/>
      <c r="DC2148" s="4"/>
      <c r="DD2148" s="4"/>
      <c r="DE2148" s="4"/>
      <c r="DF2148" s="4"/>
    </row>
    <row r="2151" spans="106:110" x14ac:dyDescent="0.25">
      <c r="DC2151" s="80"/>
      <c r="DD2151" s="80"/>
      <c r="DE2151" s="80"/>
      <c r="DF2151" s="80"/>
    </row>
    <row r="2156" spans="106:110" x14ac:dyDescent="0.25">
      <c r="DC2156" s="85"/>
      <c r="DD2156" s="85"/>
      <c r="DE2156" s="85"/>
      <c r="DF2156" s="85"/>
    </row>
    <row r="2164" spans="106:110" x14ac:dyDescent="0.25">
      <c r="DC2164" s="78"/>
      <c r="DD2164" s="78"/>
      <c r="DE2164" s="78"/>
      <c r="DF2164" s="78"/>
    </row>
    <row r="2167" spans="106:110" x14ac:dyDescent="0.25">
      <c r="DB2167" s="86"/>
      <c r="DC2167" s="86"/>
      <c r="DD2167" s="86"/>
      <c r="DE2167" s="86"/>
      <c r="DF2167" s="86"/>
    </row>
    <row r="2168" spans="106:110" x14ac:dyDescent="0.25">
      <c r="DB2168" s="4"/>
      <c r="DC2168" s="4"/>
      <c r="DD2168" s="4"/>
      <c r="DE2168" s="4"/>
      <c r="DF2168" s="4"/>
    </row>
    <row r="2170" spans="106:110" x14ac:dyDescent="0.25">
      <c r="DC2170" s="80"/>
      <c r="DD2170" s="80"/>
      <c r="DE2170" s="80"/>
      <c r="DF2170" s="80"/>
    </row>
    <row r="2174" spans="106:110" x14ac:dyDescent="0.25">
      <c r="DC2174" s="85"/>
      <c r="DD2174" s="85"/>
      <c r="DE2174" s="85"/>
      <c r="DF2174" s="85"/>
    </row>
    <row r="2182" spans="106:110" x14ac:dyDescent="0.25">
      <c r="DC2182" s="78"/>
      <c r="DD2182" s="78"/>
      <c r="DE2182" s="78"/>
      <c r="DF2182" s="78"/>
    </row>
    <row r="2185" spans="106:110" x14ac:dyDescent="0.25">
      <c r="DB2185" s="86"/>
      <c r="DC2185" s="86"/>
      <c r="DD2185" s="86"/>
      <c r="DE2185" s="86"/>
      <c r="DF2185" s="86"/>
    </row>
    <row r="2186" spans="106:110" x14ac:dyDescent="0.25">
      <c r="DB2186" s="4"/>
      <c r="DC2186" s="4"/>
      <c r="DD2186" s="4"/>
      <c r="DE2186" s="4"/>
      <c r="DF2186" s="4"/>
    </row>
    <row r="2189" spans="106:110" x14ac:dyDescent="0.25">
      <c r="DC2189" s="80"/>
      <c r="DD2189" s="80"/>
      <c r="DE2189" s="80"/>
      <c r="DF2189" s="80"/>
    </row>
    <row r="2194" spans="106:110" x14ac:dyDescent="0.25">
      <c r="DC2194" s="85"/>
      <c r="DD2194" s="85"/>
      <c r="DE2194" s="85"/>
      <c r="DF2194" s="85"/>
    </row>
    <row r="2202" spans="106:110" x14ac:dyDescent="0.25">
      <c r="DC2202" s="78"/>
      <c r="DD2202" s="78"/>
      <c r="DE2202" s="78"/>
      <c r="DF2202" s="78"/>
    </row>
    <row r="2205" spans="106:110" x14ac:dyDescent="0.25">
      <c r="DB2205" s="86"/>
      <c r="DC2205" s="86"/>
      <c r="DD2205" s="86"/>
      <c r="DE2205" s="86"/>
      <c r="DF2205" s="86"/>
    </row>
    <row r="2206" spans="106:110" x14ac:dyDescent="0.25">
      <c r="DB2206" s="4"/>
      <c r="DC2206" s="4"/>
      <c r="DD2206" s="4"/>
      <c r="DE2206" s="4"/>
      <c r="DF2206" s="4"/>
    </row>
    <row r="2209" spans="107:110" x14ac:dyDescent="0.25">
      <c r="DC2209" s="80"/>
      <c r="DD2209" s="80"/>
      <c r="DE2209" s="80"/>
      <c r="DF2209" s="80"/>
    </row>
    <row r="2214" spans="107:110" x14ac:dyDescent="0.25">
      <c r="DC2214" s="85"/>
      <c r="DD2214" s="85"/>
      <c r="DE2214" s="85"/>
      <c r="DF2214" s="85"/>
    </row>
    <row r="2222" spans="107:110" x14ac:dyDescent="0.25">
      <c r="DC2222" s="78"/>
      <c r="DD2222" s="78"/>
      <c r="DE2222" s="78"/>
      <c r="DF2222" s="78"/>
    </row>
    <row r="2225" spans="106:110" x14ac:dyDescent="0.25">
      <c r="DB2225" s="86"/>
      <c r="DC2225" s="86"/>
      <c r="DD2225" s="86"/>
      <c r="DE2225" s="86"/>
      <c r="DF2225" s="86"/>
    </row>
    <row r="2226" spans="106:110" x14ac:dyDescent="0.25">
      <c r="DB2226" s="4"/>
      <c r="DC2226" s="4"/>
      <c r="DD2226" s="4"/>
      <c r="DE2226" s="4"/>
      <c r="DF2226" s="4"/>
    </row>
    <row r="2228" spans="106:110" x14ac:dyDescent="0.25">
      <c r="DC2228" s="80"/>
      <c r="DD2228" s="80"/>
      <c r="DE2228" s="80"/>
      <c r="DF2228" s="80"/>
    </row>
    <row r="2232" spans="106:110" x14ac:dyDescent="0.25">
      <c r="DC2232" s="85"/>
      <c r="DD2232" s="85"/>
      <c r="DE2232" s="85"/>
      <c r="DF2232" s="85"/>
    </row>
    <row r="2240" spans="106:110" x14ac:dyDescent="0.25">
      <c r="DC2240" s="78"/>
      <c r="DD2240" s="78"/>
      <c r="DE2240" s="78"/>
      <c r="DF2240" s="78"/>
    </row>
    <row r="2243" spans="106:110" x14ac:dyDescent="0.25">
      <c r="DB2243" s="86"/>
      <c r="DC2243" s="86"/>
      <c r="DD2243" s="86"/>
      <c r="DE2243" s="86"/>
      <c r="DF2243" s="86"/>
    </row>
    <row r="2244" spans="106:110" x14ac:dyDescent="0.25">
      <c r="DB2244" s="4"/>
      <c r="DC2244" s="4"/>
      <c r="DD2244" s="4"/>
      <c r="DE2244" s="4"/>
      <c r="DF2244" s="4"/>
    </row>
    <row r="2247" spans="106:110" x14ac:dyDescent="0.25">
      <c r="DC2247" s="80"/>
      <c r="DD2247" s="80"/>
      <c r="DE2247" s="80"/>
      <c r="DF2247" s="80"/>
    </row>
    <row r="2252" spans="106:110" x14ac:dyDescent="0.25">
      <c r="DC2252" s="85"/>
      <c r="DD2252" s="85"/>
      <c r="DE2252" s="85"/>
      <c r="DF2252" s="85"/>
    </row>
    <row r="2260" spans="106:110" x14ac:dyDescent="0.25">
      <c r="DC2260" s="78"/>
      <c r="DD2260" s="78"/>
      <c r="DE2260" s="78"/>
      <c r="DF2260" s="78"/>
    </row>
    <row r="2263" spans="106:110" x14ac:dyDescent="0.25">
      <c r="DB2263" s="86"/>
      <c r="DC2263" s="86"/>
      <c r="DD2263" s="86"/>
      <c r="DE2263" s="86"/>
      <c r="DF2263" s="86"/>
    </row>
    <row r="2264" spans="106:110" x14ac:dyDescent="0.25">
      <c r="DB2264" s="4"/>
      <c r="DC2264" s="4"/>
      <c r="DD2264" s="4"/>
      <c r="DE2264" s="4"/>
      <c r="DF2264" s="4"/>
    </row>
    <row r="2267" spans="106:110" x14ac:dyDescent="0.25">
      <c r="DC2267" s="80"/>
      <c r="DD2267" s="80"/>
      <c r="DE2267" s="80"/>
      <c r="DF2267" s="80"/>
    </row>
    <row r="2272" spans="106:110" x14ac:dyDescent="0.25">
      <c r="DC2272" s="85"/>
      <c r="DD2272" s="85"/>
      <c r="DE2272" s="85"/>
      <c r="DF2272" s="85"/>
    </row>
    <row r="2280" spans="106:110" x14ac:dyDescent="0.25">
      <c r="DC2280" s="78"/>
      <c r="DD2280" s="78"/>
      <c r="DE2280" s="78"/>
      <c r="DF2280" s="78"/>
    </row>
    <row r="2283" spans="106:110" x14ac:dyDescent="0.25">
      <c r="DB2283" s="86"/>
      <c r="DC2283" s="86"/>
      <c r="DD2283" s="86"/>
      <c r="DE2283" s="86"/>
      <c r="DF2283" s="86"/>
    </row>
    <row r="2284" spans="106:110" x14ac:dyDescent="0.25">
      <c r="DB2284" s="4"/>
      <c r="DC2284" s="4"/>
      <c r="DD2284" s="4"/>
      <c r="DE2284" s="4"/>
      <c r="DF2284" s="4"/>
    </row>
    <row r="2286" spans="106:110" x14ac:dyDescent="0.25">
      <c r="DC2286" s="80"/>
      <c r="DD2286" s="80"/>
      <c r="DE2286" s="80"/>
      <c r="DF2286" s="80"/>
    </row>
    <row r="2290" spans="106:110" x14ac:dyDescent="0.25">
      <c r="DC2290" s="85"/>
      <c r="DD2290" s="85"/>
      <c r="DE2290" s="85"/>
      <c r="DF2290" s="85"/>
    </row>
    <row r="2298" spans="106:110" x14ac:dyDescent="0.25">
      <c r="DC2298" s="78"/>
      <c r="DD2298" s="78"/>
      <c r="DE2298" s="78"/>
      <c r="DF2298" s="78"/>
    </row>
    <row r="2301" spans="106:110" x14ac:dyDescent="0.25">
      <c r="DB2301" s="86"/>
      <c r="DC2301" s="86"/>
      <c r="DD2301" s="86"/>
      <c r="DE2301" s="86"/>
      <c r="DF2301" s="86"/>
    </row>
    <row r="2302" spans="106:110" x14ac:dyDescent="0.25">
      <c r="DB2302" s="4"/>
      <c r="DC2302" s="4"/>
      <c r="DD2302" s="4"/>
      <c r="DE2302" s="4"/>
      <c r="DF2302" s="4"/>
    </row>
    <row r="2305" spans="107:110" x14ac:dyDescent="0.25">
      <c r="DC2305" s="80"/>
      <c r="DD2305" s="80"/>
      <c r="DE2305" s="80"/>
      <c r="DF2305" s="80"/>
    </row>
    <row r="2310" spans="107:110" x14ac:dyDescent="0.25">
      <c r="DC2310" s="85"/>
      <c r="DD2310" s="85"/>
      <c r="DE2310" s="85"/>
      <c r="DF2310" s="85"/>
    </row>
    <row r="2321" spans="106:110" x14ac:dyDescent="0.25">
      <c r="DB2321" s="86"/>
      <c r="DC2321" s="86"/>
      <c r="DD2321" s="86"/>
      <c r="DE2321" s="86"/>
      <c r="DF2321" s="86"/>
    </row>
    <row r="2322" spans="106:110" x14ac:dyDescent="0.25">
      <c r="DB2322" s="4"/>
      <c r="DC2322" s="4"/>
      <c r="DD2322" s="4"/>
      <c r="DE2322" s="4"/>
      <c r="DF2322" s="4"/>
    </row>
    <row r="2323" spans="106:110" x14ac:dyDescent="0.25">
      <c r="DB2323" s="4"/>
      <c r="DC2323" s="4"/>
      <c r="DD2323" s="4"/>
      <c r="DE2323" s="4"/>
      <c r="DF2323" s="4"/>
    </row>
    <row r="2341" spans="106:110" x14ac:dyDescent="0.25">
      <c r="DB2341" s="86"/>
      <c r="DC2341" s="86"/>
      <c r="DD2341" s="86"/>
      <c r="DE2341" s="86"/>
      <c r="DF2341" s="86"/>
    </row>
    <row r="2342" spans="106:110" x14ac:dyDescent="0.25">
      <c r="DB2342" s="4"/>
      <c r="DC2342" s="4"/>
      <c r="DD2342" s="4"/>
      <c r="DE2342" s="4"/>
      <c r="DF2342" s="4"/>
    </row>
    <row r="2358" spans="106:110" x14ac:dyDescent="0.25">
      <c r="DC2358" s="78"/>
      <c r="DD2358" s="78"/>
      <c r="DE2358" s="78"/>
      <c r="DF2358" s="78"/>
    </row>
    <row r="2361" spans="106:110" x14ac:dyDescent="0.25">
      <c r="DB2361" s="86"/>
      <c r="DC2361" s="86"/>
      <c r="DD2361" s="86"/>
      <c r="DE2361" s="86"/>
      <c r="DF2361" s="86"/>
    </row>
    <row r="2362" spans="106:110" x14ac:dyDescent="0.25">
      <c r="DB2362" s="4"/>
      <c r="DC2362" s="4"/>
      <c r="DD2362" s="4"/>
      <c r="DE2362" s="4"/>
      <c r="DF2362" s="4"/>
    </row>
    <row r="2365" spans="106:110" x14ac:dyDescent="0.25">
      <c r="DC2365" s="80"/>
      <c r="DD2365" s="80"/>
      <c r="DE2365" s="80"/>
      <c r="DF2365" s="80"/>
    </row>
    <row r="2370" spans="106:110" x14ac:dyDescent="0.25">
      <c r="DC2370" s="85"/>
      <c r="DD2370" s="85"/>
      <c r="DE2370" s="85"/>
      <c r="DF2370" s="85"/>
    </row>
    <row r="2378" spans="106:110" x14ac:dyDescent="0.25">
      <c r="DC2378" s="78"/>
      <c r="DD2378" s="78"/>
      <c r="DE2378" s="78"/>
      <c r="DF2378" s="78"/>
    </row>
    <row r="2381" spans="106:110" x14ac:dyDescent="0.25">
      <c r="DB2381" s="86"/>
      <c r="DC2381" s="86"/>
      <c r="DD2381" s="86"/>
      <c r="DE2381" s="86"/>
      <c r="DF2381" s="86"/>
    </row>
    <row r="2386" spans="106:110" x14ac:dyDescent="0.25">
      <c r="DC2386" s="80"/>
      <c r="DD2386" s="80"/>
      <c r="DE2386" s="80"/>
      <c r="DF2386" s="80"/>
    </row>
    <row r="2392" spans="106:110" x14ac:dyDescent="0.25">
      <c r="DB2392" s="81"/>
      <c r="DC2392" s="82"/>
      <c r="DD2392" s="82"/>
      <c r="DE2392" s="82"/>
      <c r="DF2392" s="82"/>
    </row>
    <row r="2400" spans="106:110" x14ac:dyDescent="0.25">
      <c r="DC2400" s="78"/>
      <c r="DD2400" s="78"/>
      <c r="DE2400" s="78"/>
      <c r="DF2400" s="78"/>
    </row>
    <row r="2403" spans="106:110" x14ac:dyDescent="0.25">
      <c r="DB2403" s="86"/>
      <c r="DC2403" s="86"/>
      <c r="DD2403" s="86"/>
      <c r="DE2403" s="86"/>
      <c r="DF2403" s="86"/>
    </row>
    <row r="2413" spans="106:110" x14ac:dyDescent="0.25">
      <c r="DC2413" s="80"/>
      <c r="DD2413" s="80"/>
      <c r="DE2413" s="80"/>
      <c r="DF2413" s="80"/>
    </row>
    <row r="2424" spans="106:110" x14ac:dyDescent="0.25">
      <c r="DB2424" s="17"/>
      <c r="DC2424" s="79"/>
      <c r="DD2424" s="79"/>
      <c r="DE2424" s="79"/>
      <c r="DF2424" s="79"/>
    </row>
    <row r="2432" spans="106:110" x14ac:dyDescent="0.25">
      <c r="DC2432" s="78"/>
      <c r="DD2432" s="78"/>
      <c r="DE2432" s="78"/>
      <c r="DF2432" s="78"/>
    </row>
    <row r="2439" spans="106:110" x14ac:dyDescent="0.25">
      <c r="DB2439" s="4"/>
      <c r="DC2439" s="4"/>
      <c r="DD2439" s="4"/>
      <c r="DE2439" s="4"/>
      <c r="DF2439" s="4"/>
    </row>
    <row r="2441" spans="106:110" x14ac:dyDescent="0.25">
      <c r="DC2441" s="80"/>
      <c r="DD2441" s="80"/>
      <c r="DE2441" s="80"/>
      <c r="DF2441" s="80"/>
    </row>
    <row r="2448" spans="106:110" x14ac:dyDescent="0.25">
      <c r="DB2448" s="81"/>
      <c r="DC2448" s="82"/>
      <c r="DD2448" s="82"/>
      <c r="DE2448" s="82"/>
      <c r="DF2448" s="82"/>
    </row>
    <row r="2456" spans="106:110" x14ac:dyDescent="0.25">
      <c r="DC2456" s="78"/>
      <c r="DD2456" s="78"/>
      <c r="DE2456" s="78"/>
      <c r="DF2456" s="78"/>
    </row>
    <row r="2460" spans="106:110" x14ac:dyDescent="0.25">
      <c r="DB2460" s="4"/>
      <c r="DC2460" s="4"/>
      <c r="DD2460" s="4"/>
      <c r="DE2460" s="4"/>
      <c r="DF2460" s="4"/>
    </row>
    <row r="2461" spans="106:110" x14ac:dyDescent="0.25">
      <c r="DB2461" s="4"/>
      <c r="DC2461" s="4"/>
      <c r="DD2461" s="4"/>
      <c r="DE2461" s="4"/>
      <c r="DF2461" s="4"/>
    </row>
    <row r="2462" spans="106:110" x14ac:dyDescent="0.25">
      <c r="DB2462" s="4"/>
      <c r="DC2462" s="30"/>
      <c r="DD2462" s="30"/>
      <c r="DE2462" s="30"/>
      <c r="DF2462" s="30"/>
    </row>
    <row r="2463" spans="106:110" x14ac:dyDescent="0.25">
      <c r="DB2463" s="4"/>
      <c r="DC2463" s="4"/>
      <c r="DD2463" s="4"/>
      <c r="DE2463" s="4"/>
      <c r="DF2463" s="4"/>
    </row>
    <row r="2464" spans="106:110" x14ac:dyDescent="0.25">
      <c r="DB2464" s="4"/>
      <c r="DC2464" s="4"/>
      <c r="DD2464" s="4"/>
      <c r="DE2464" s="4"/>
      <c r="DF2464" s="4"/>
    </row>
    <row r="2465" spans="106:110" x14ac:dyDescent="0.25">
      <c r="DB2465" s="4"/>
      <c r="DC2465" s="4"/>
      <c r="DD2465" s="4"/>
      <c r="DE2465" s="4"/>
      <c r="DF2465" s="4"/>
    </row>
    <row r="2466" spans="106:110" x14ac:dyDescent="0.25">
      <c r="DB2466" s="27"/>
      <c r="DC2466" s="83"/>
      <c r="DD2466" s="83"/>
      <c r="DE2466" s="83"/>
      <c r="DF2466" s="83"/>
    </row>
    <row r="2467" spans="106:110" x14ac:dyDescent="0.25">
      <c r="DB2467" s="4"/>
      <c r="DC2467" s="4"/>
      <c r="DD2467" s="4"/>
      <c r="DE2467" s="4"/>
      <c r="DF2467" s="4"/>
    </row>
    <row r="2468" spans="106:110" x14ac:dyDescent="0.25">
      <c r="DB2468" s="4"/>
      <c r="DC2468" s="4"/>
      <c r="DD2468" s="4"/>
      <c r="DE2468" s="4"/>
      <c r="DF2468" s="4"/>
    </row>
    <row r="2469" spans="106:110" x14ac:dyDescent="0.25">
      <c r="DB2469" s="4"/>
      <c r="DC2469" s="4"/>
      <c r="DD2469" s="4"/>
      <c r="DE2469" s="4"/>
      <c r="DF2469" s="4"/>
    </row>
    <row r="2470" spans="106:110" x14ac:dyDescent="0.25">
      <c r="DB2470" s="4"/>
      <c r="DC2470" s="4"/>
      <c r="DD2470" s="4"/>
      <c r="DE2470" s="4"/>
      <c r="DF2470" s="4"/>
    </row>
    <row r="2474" spans="106:110" x14ac:dyDescent="0.25">
      <c r="DB2474" s="4"/>
      <c r="DC2474" s="87"/>
      <c r="DD2474" s="87"/>
      <c r="DE2474" s="87"/>
      <c r="DF2474" s="87"/>
    </row>
    <row r="2475" spans="106:110" x14ac:dyDescent="0.25">
      <c r="DB2475" s="4"/>
      <c r="DC2475" s="4"/>
      <c r="DD2475" s="4"/>
      <c r="DE2475" s="4"/>
      <c r="DF2475" s="4"/>
    </row>
    <row r="2476" spans="106:110" x14ac:dyDescent="0.25">
      <c r="DB2476" s="4"/>
      <c r="DC2476" s="4"/>
      <c r="DD2476" s="4"/>
      <c r="DE2476" s="4"/>
      <c r="DF2476" s="4"/>
    </row>
    <row r="2477" spans="106:110" x14ac:dyDescent="0.25">
      <c r="DB2477" s="4"/>
      <c r="DC2477" s="4"/>
      <c r="DD2477" s="4"/>
      <c r="DE2477" s="4"/>
      <c r="DF2477" s="4"/>
    </row>
    <row r="2478" spans="106:110" x14ac:dyDescent="0.25">
      <c r="DB2478" s="4"/>
      <c r="DC2478" s="4"/>
      <c r="DD2478" s="4"/>
      <c r="DE2478" s="4"/>
      <c r="DF2478" s="4"/>
    </row>
    <row r="2479" spans="106:110" x14ac:dyDescent="0.25">
      <c r="DB2479" s="4"/>
      <c r="DC2479" s="4"/>
      <c r="DD2479" s="4"/>
      <c r="DE2479" s="4"/>
      <c r="DF2479" s="4"/>
    </row>
    <row r="2480" spans="106:110" x14ac:dyDescent="0.25">
      <c r="DB2480" s="4"/>
      <c r="DC2480" s="4"/>
      <c r="DD2480" s="4"/>
      <c r="DE2480" s="4"/>
      <c r="DF2480" s="4"/>
    </row>
    <row r="2481" spans="106:110" x14ac:dyDescent="0.25">
      <c r="DB2481" s="4"/>
      <c r="DC2481" s="4"/>
      <c r="DD2481" s="4"/>
      <c r="DE2481" s="4"/>
      <c r="DF2481" s="4"/>
    </row>
    <row r="2482" spans="106:110" x14ac:dyDescent="0.25">
      <c r="DB2482" s="4"/>
      <c r="DC2482" s="30"/>
      <c r="DD2482" s="30"/>
      <c r="DE2482" s="30"/>
      <c r="DF2482" s="30"/>
    </row>
    <row r="2483" spans="106:110" x14ac:dyDescent="0.25">
      <c r="DB2483" s="4"/>
      <c r="DC2483" s="4"/>
      <c r="DD2483" s="4"/>
      <c r="DE2483" s="4"/>
      <c r="DF2483" s="4"/>
    </row>
    <row r="2484" spans="106:110" x14ac:dyDescent="0.25">
      <c r="DB2484" s="4"/>
      <c r="DC2484" s="4"/>
      <c r="DD2484" s="4"/>
      <c r="DE2484" s="4"/>
      <c r="DF2484" s="4"/>
    </row>
    <row r="2485" spans="106:110" x14ac:dyDescent="0.25">
      <c r="DB2485" s="4"/>
      <c r="DC2485" s="4"/>
      <c r="DD2485" s="4"/>
      <c r="DE2485" s="4"/>
      <c r="DF2485" s="4"/>
    </row>
    <row r="2486" spans="106:110" x14ac:dyDescent="0.25">
      <c r="DB2486" s="4"/>
      <c r="DC2486" s="4"/>
      <c r="DD2486" s="4"/>
      <c r="DE2486" s="4"/>
      <c r="DF2486" s="4"/>
    </row>
    <row r="2487" spans="106:110" x14ac:dyDescent="0.25">
      <c r="DB2487" s="4"/>
      <c r="DC2487" s="4"/>
      <c r="DD2487" s="4"/>
      <c r="DE2487" s="4"/>
      <c r="DF2487" s="4"/>
    </row>
    <row r="2488" spans="106:110" x14ac:dyDescent="0.25">
      <c r="DB2488" s="27"/>
      <c r="DC2488" s="83"/>
      <c r="DD2488" s="83"/>
      <c r="DE2488" s="83"/>
      <c r="DF2488" s="83"/>
    </row>
    <row r="2489" spans="106:110" x14ac:dyDescent="0.25">
      <c r="DB2489" s="4"/>
      <c r="DC2489" s="4"/>
      <c r="DD2489" s="4"/>
      <c r="DE2489" s="4"/>
      <c r="DF2489" s="4"/>
    </row>
    <row r="2490" spans="106:110" x14ac:dyDescent="0.25">
      <c r="DB2490" s="4"/>
      <c r="DC2490" s="4"/>
      <c r="DD2490" s="4"/>
      <c r="DE2490" s="4"/>
      <c r="DF2490" s="4"/>
    </row>
    <row r="2491" spans="106:110" x14ac:dyDescent="0.25">
      <c r="DB2491" s="4"/>
      <c r="DC2491" s="4"/>
      <c r="DD2491" s="4"/>
      <c r="DE2491" s="4"/>
      <c r="DF2491" s="4"/>
    </row>
    <row r="2492" spans="106:110" x14ac:dyDescent="0.25">
      <c r="DB2492" s="4"/>
      <c r="DC2492" s="4"/>
      <c r="DD2492" s="4"/>
      <c r="DE2492" s="4"/>
      <c r="DF2492" s="4"/>
    </row>
    <row r="2493" spans="106:110" x14ac:dyDescent="0.25">
      <c r="DB2493" s="4"/>
      <c r="DC2493" s="4"/>
      <c r="DD2493" s="4"/>
      <c r="DE2493" s="4"/>
      <c r="DF2493" s="4"/>
    </row>
    <row r="2494" spans="106:110" x14ac:dyDescent="0.25">
      <c r="DB2494" s="4"/>
      <c r="DC2494" s="4"/>
      <c r="DD2494" s="4"/>
      <c r="DE2494" s="4"/>
      <c r="DF2494" s="4"/>
    </row>
    <row r="2495" spans="106:110" x14ac:dyDescent="0.25">
      <c r="DB2495" s="4"/>
      <c r="DC2495" s="4"/>
      <c r="DD2495" s="4"/>
      <c r="DE2495" s="4"/>
      <c r="DF2495" s="4"/>
    </row>
    <row r="2496" spans="106:110" x14ac:dyDescent="0.25">
      <c r="DB2496" s="4"/>
      <c r="DC2496" s="87"/>
      <c r="DD2496" s="87"/>
      <c r="DE2496" s="87"/>
      <c r="DF2496" s="87"/>
    </row>
    <row r="2497" spans="106:110" x14ac:dyDescent="0.25">
      <c r="DB2497" s="4"/>
      <c r="DC2497" s="4"/>
      <c r="DD2497" s="4"/>
      <c r="DE2497" s="4"/>
      <c r="DF2497" s="4"/>
    </row>
    <row r="2498" spans="106:110" x14ac:dyDescent="0.25">
      <c r="DB2498" s="4"/>
      <c r="DC2498" s="4"/>
      <c r="DD2498" s="4"/>
      <c r="DE2498" s="4"/>
      <c r="DF2498" s="4"/>
    </row>
    <row r="2499" spans="106:110" x14ac:dyDescent="0.25">
      <c r="DB2499" s="4"/>
      <c r="DC2499" s="4"/>
      <c r="DD2499" s="4"/>
      <c r="DE2499" s="4"/>
      <c r="DF2499" s="4"/>
    </row>
    <row r="2500" spans="106:110" x14ac:dyDescent="0.25">
      <c r="DB2500" s="4"/>
      <c r="DC2500" s="4"/>
      <c r="DD2500" s="4"/>
      <c r="DE2500" s="4"/>
      <c r="DF2500" s="4"/>
    </row>
    <row r="2501" spans="106:110" x14ac:dyDescent="0.25">
      <c r="DB2501" s="4"/>
      <c r="DC2501" s="30"/>
      <c r="DD2501" s="30"/>
      <c r="DE2501" s="30"/>
      <c r="DF2501" s="30"/>
    </row>
    <row r="2502" spans="106:110" x14ac:dyDescent="0.25">
      <c r="DB2502" s="4"/>
      <c r="DC2502" s="4"/>
      <c r="DD2502" s="4"/>
      <c r="DE2502" s="4"/>
      <c r="DF2502" s="4"/>
    </row>
    <row r="2503" spans="106:110" x14ac:dyDescent="0.25">
      <c r="DB2503" s="4"/>
      <c r="DC2503" s="4"/>
      <c r="DD2503" s="4"/>
      <c r="DE2503" s="4"/>
      <c r="DF2503" s="4"/>
    </row>
    <row r="2504" spans="106:110" x14ac:dyDescent="0.25">
      <c r="DB2504" s="27"/>
      <c r="DC2504" s="83"/>
      <c r="DD2504" s="83"/>
      <c r="DE2504" s="83"/>
      <c r="DF2504" s="83"/>
    </row>
    <row r="2505" spans="106:110" x14ac:dyDescent="0.25">
      <c r="DB2505" s="4"/>
      <c r="DC2505" s="4"/>
      <c r="DD2505" s="4"/>
      <c r="DE2505" s="4"/>
      <c r="DF2505" s="4"/>
    </row>
    <row r="2506" spans="106:110" x14ac:dyDescent="0.25">
      <c r="DB2506" s="4"/>
      <c r="DC2506" s="4"/>
      <c r="DD2506" s="4"/>
      <c r="DE2506" s="4"/>
      <c r="DF2506" s="4"/>
    </row>
    <row r="2507" spans="106:110" x14ac:dyDescent="0.25">
      <c r="DB2507" s="4"/>
      <c r="DC2507" s="4"/>
      <c r="DD2507" s="4"/>
      <c r="DE2507" s="4"/>
      <c r="DF2507" s="4"/>
    </row>
    <row r="2508" spans="106:110" x14ac:dyDescent="0.25">
      <c r="DB2508" s="4"/>
      <c r="DC2508" s="4"/>
      <c r="DD2508" s="4"/>
      <c r="DE2508" s="4"/>
      <c r="DF2508" s="4"/>
    </row>
    <row r="2509" spans="106:110" x14ac:dyDescent="0.25">
      <c r="DB2509" s="4"/>
      <c r="DC2509" s="4"/>
      <c r="DD2509" s="4"/>
      <c r="DE2509" s="4"/>
      <c r="DF2509" s="4"/>
    </row>
    <row r="2510" spans="106:110" x14ac:dyDescent="0.25">
      <c r="DB2510" s="4"/>
      <c r="DC2510" s="4"/>
      <c r="DD2510" s="4"/>
      <c r="DE2510" s="4"/>
      <c r="DF2510" s="4"/>
    </row>
    <row r="2511" spans="106:110" x14ac:dyDescent="0.25">
      <c r="DB2511" s="4"/>
      <c r="DC2511" s="4"/>
      <c r="DD2511" s="4"/>
      <c r="DE2511" s="4"/>
      <c r="DF2511" s="4"/>
    </row>
    <row r="2512" spans="106:110" x14ac:dyDescent="0.25">
      <c r="DB2512" s="4"/>
      <c r="DC2512" s="87"/>
      <c r="DD2512" s="87"/>
      <c r="DE2512" s="87"/>
      <c r="DF2512" s="87"/>
    </row>
    <row r="2513" spans="106:110" x14ac:dyDescent="0.25">
      <c r="DB2513" s="4"/>
      <c r="DC2513" s="4"/>
      <c r="DD2513" s="4"/>
      <c r="DE2513" s="4"/>
      <c r="DF2513" s="4"/>
    </row>
    <row r="2514" spans="106:110" x14ac:dyDescent="0.25">
      <c r="DB2514" s="4"/>
      <c r="DC2514" s="4"/>
      <c r="DD2514" s="4"/>
      <c r="DE2514" s="4"/>
      <c r="DF2514" s="4"/>
    </row>
    <row r="2515" spans="106:110" x14ac:dyDescent="0.25">
      <c r="DB2515" s="4"/>
      <c r="DC2515" s="4"/>
      <c r="DD2515" s="4"/>
      <c r="DE2515" s="4"/>
      <c r="DF2515" s="4"/>
    </row>
    <row r="2516" spans="106:110" x14ac:dyDescent="0.25">
      <c r="DB2516" s="4"/>
      <c r="DC2516" s="4"/>
      <c r="DD2516" s="4"/>
      <c r="DE2516" s="4"/>
      <c r="DF2516" s="4"/>
    </row>
    <row r="2517" spans="106:110" x14ac:dyDescent="0.25">
      <c r="DB2517" s="4"/>
      <c r="DC2517" s="4"/>
      <c r="DD2517" s="4"/>
      <c r="DE2517" s="4"/>
      <c r="DF2517" s="4"/>
    </row>
    <row r="2518" spans="106:110" x14ac:dyDescent="0.25">
      <c r="DB2518" s="4"/>
      <c r="DC2518" s="30"/>
      <c r="DD2518" s="30"/>
      <c r="DE2518" s="30"/>
      <c r="DF2518" s="30"/>
    </row>
    <row r="2519" spans="106:110" x14ac:dyDescent="0.25">
      <c r="DB2519" s="4"/>
      <c r="DC2519" s="4"/>
      <c r="DD2519" s="4"/>
      <c r="DE2519" s="4"/>
      <c r="DF2519" s="4"/>
    </row>
    <row r="2520" spans="106:110" x14ac:dyDescent="0.25">
      <c r="DB2520" s="4"/>
      <c r="DC2520" s="4"/>
      <c r="DD2520" s="4"/>
      <c r="DE2520" s="4"/>
      <c r="DF2520" s="4"/>
    </row>
    <row r="2521" spans="106:110" x14ac:dyDescent="0.25">
      <c r="DB2521" s="4"/>
      <c r="DC2521" s="4"/>
      <c r="DD2521" s="4"/>
      <c r="DE2521" s="4"/>
      <c r="DF2521" s="4"/>
    </row>
    <row r="2522" spans="106:110" x14ac:dyDescent="0.25">
      <c r="DB2522" s="27"/>
      <c r="DC2522" s="83"/>
      <c r="DD2522" s="83"/>
      <c r="DE2522" s="83"/>
      <c r="DF2522" s="83"/>
    </row>
    <row r="2523" spans="106:110" x14ac:dyDescent="0.25">
      <c r="DB2523" s="4"/>
      <c r="DC2523" s="4"/>
      <c r="DD2523" s="4"/>
      <c r="DE2523" s="4"/>
      <c r="DF2523" s="4"/>
    </row>
    <row r="2524" spans="106:110" x14ac:dyDescent="0.25">
      <c r="DB2524" s="4"/>
      <c r="DC2524" s="4"/>
      <c r="DD2524" s="4"/>
      <c r="DE2524" s="4"/>
      <c r="DF2524" s="4"/>
    </row>
    <row r="2525" spans="106:110" x14ac:dyDescent="0.25">
      <c r="DB2525" s="4"/>
      <c r="DC2525" s="4"/>
      <c r="DD2525" s="4"/>
      <c r="DE2525" s="4"/>
      <c r="DF2525" s="4"/>
    </row>
    <row r="2526" spans="106:110" x14ac:dyDescent="0.25">
      <c r="DB2526" s="4"/>
      <c r="DC2526" s="4"/>
      <c r="DD2526" s="4"/>
      <c r="DE2526" s="4"/>
      <c r="DF2526" s="4"/>
    </row>
    <row r="2527" spans="106:110" x14ac:dyDescent="0.25">
      <c r="DB2527" s="4"/>
      <c r="DC2527" s="4"/>
      <c r="DD2527" s="4"/>
      <c r="DE2527" s="4"/>
      <c r="DF2527" s="4"/>
    </row>
    <row r="2528" spans="106:110" x14ac:dyDescent="0.25">
      <c r="DB2528" s="4"/>
      <c r="DC2528" s="4"/>
      <c r="DD2528" s="4"/>
      <c r="DE2528" s="4"/>
      <c r="DF2528" s="4"/>
    </row>
    <row r="2529" spans="106:110" x14ac:dyDescent="0.25">
      <c r="DB2529" s="4"/>
      <c r="DC2529" s="4"/>
      <c r="DD2529" s="4"/>
      <c r="DE2529" s="4"/>
      <c r="DF2529" s="4"/>
    </row>
    <row r="2530" spans="106:110" x14ac:dyDescent="0.25">
      <c r="DB2530" s="4"/>
      <c r="DC2530" s="87"/>
      <c r="DD2530" s="87"/>
      <c r="DE2530" s="87"/>
      <c r="DF2530" s="87"/>
    </row>
    <row r="2531" spans="106:110" x14ac:dyDescent="0.25">
      <c r="DB2531" s="4"/>
      <c r="DC2531" s="4"/>
      <c r="DD2531" s="4"/>
      <c r="DE2531" s="4"/>
      <c r="DF2531" s="4"/>
    </row>
    <row r="2532" spans="106:110" x14ac:dyDescent="0.25">
      <c r="DB2532" s="4"/>
      <c r="DC2532" s="4"/>
      <c r="DD2532" s="4"/>
      <c r="DE2532" s="4"/>
      <c r="DF2532" s="4"/>
    </row>
    <row r="2533" spans="106:110" x14ac:dyDescent="0.25">
      <c r="DB2533" s="4"/>
      <c r="DC2533" s="4"/>
      <c r="DD2533" s="4"/>
      <c r="DE2533" s="4"/>
      <c r="DF2533" s="4"/>
    </row>
    <row r="2534" spans="106:110" x14ac:dyDescent="0.25">
      <c r="DB2534" s="4"/>
      <c r="DC2534" s="4"/>
      <c r="DD2534" s="4"/>
      <c r="DE2534" s="4"/>
      <c r="DF2534" s="4"/>
    </row>
    <row r="2535" spans="106:110" x14ac:dyDescent="0.25">
      <c r="DB2535" s="4"/>
      <c r="DC2535" s="4"/>
      <c r="DD2535" s="4"/>
      <c r="DE2535" s="4"/>
      <c r="DF2535" s="4"/>
    </row>
    <row r="2536" spans="106:110" x14ac:dyDescent="0.25">
      <c r="DB2536" s="4"/>
      <c r="DC2536" s="4"/>
      <c r="DD2536" s="4"/>
      <c r="DE2536" s="4"/>
      <c r="DF2536" s="4"/>
    </row>
    <row r="2537" spans="106:110" x14ac:dyDescent="0.25">
      <c r="DB2537" s="4"/>
      <c r="DC2537" s="30"/>
      <c r="DD2537" s="30"/>
      <c r="DE2537" s="30"/>
      <c r="DF2537" s="30"/>
    </row>
    <row r="2538" spans="106:110" x14ac:dyDescent="0.25">
      <c r="DB2538" s="4"/>
      <c r="DC2538" s="4"/>
      <c r="DD2538" s="4"/>
      <c r="DE2538" s="4"/>
      <c r="DF2538" s="4"/>
    </row>
    <row r="2539" spans="106:110" x14ac:dyDescent="0.25">
      <c r="DB2539" s="4"/>
      <c r="DC2539" s="4"/>
      <c r="DD2539" s="4"/>
      <c r="DE2539" s="4"/>
      <c r="DF2539" s="4"/>
    </row>
    <row r="2540" spans="106:110" x14ac:dyDescent="0.25">
      <c r="DB2540" s="4"/>
      <c r="DC2540" s="4"/>
      <c r="DD2540" s="4"/>
      <c r="DE2540" s="4"/>
      <c r="DF2540" s="4"/>
    </row>
    <row r="2541" spans="106:110" x14ac:dyDescent="0.25">
      <c r="DB2541" s="4"/>
      <c r="DC2541" s="4"/>
      <c r="DD2541" s="4"/>
      <c r="DE2541" s="4"/>
      <c r="DF2541" s="4"/>
    </row>
    <row r="2542" spans="106:110" x14ac:dyDescent="0.25">
      <c r="DB2542" s="27"/>
      <c r="DC2542" s="83"/>
      <c r="DD2542" s="83"/>
      <c r="DE2542" s="83"/>
      <c r="DF2542" s="83"/>
    </row>
    <row r="2543" spans="106:110" x14ac:dyDescent="0.25">
      <c r="DB2543" s="4"/>
      <c r="DC2543" s="4"/>
      <c r="DD2543" s="4"/>
      <c r="DE2543" s="4"/>
      <c r="DF2543" s="4"/>
    </row>
    <row r="2544" spans="106:110" x14ac:dyDescent="0.25">
      <c r="DB2544" s="4"/>
      <c r="DC2544" s="4"/>
      <c r="DD2544" s="4"/>
      <c r="DE2544" s="4"/>
      <c r="DF2544" s="4"/>
    </row>
    <row r="2545" spans="106:110" x14ac:dyDescent="0.25">
      <c r="DB2545" s="4"/>
      <c r="DC2545" s="4"/>
      <c r="DD2545" s="4"/>
      <c r="DE2545" s="4"/>
      <c r="DF2545" s="4"/>
    </row>
    <row r="2546" spans="106:110" x14ac:dyDescent="0.25">
      <c r="DB2546" s="4"/>
      <c r="DC2546" s="4"/>
      <c r="DD2546" s="4"/>
      <c r="DE2546" s="4"/>
      <c r="DF2546" s="4"/>
    </row>
    <row r="2547" spans="106:110" x14ac:dyDescent="0.25">
      <c r="DB2547" s="4"/>
      <c r="DC2547" s="4"/>
      <c r="DD2547" s="4"/>
      <c r="DE2547" s="4"/>
      <c r="DF2547" s="4"/>
    </row>
    <row r="2548" spans="106:110" x14ac:dyDescent="0.25">
      <c r="DB2548" s="4"/>
      <c r="DC2548" s="4"/>
      <c r="DD2548" s="4"/>
      <c r="DE2548" s="4"/>
      <c r="DF2548" s="4"/>
    </row>
    <row r="2549" spans="106:110" x14ac:dyDescent="0.25">
      <c r="DB2549" s="4"/>
      <c r="DC2549" s="4"/>
      <c r="DD2549" s="4"/>
      <c r="DE2549" s="4"/>
      <c r="DF2549" s="4"/>
    </row>
    <row r="2550" spans="106:110" x14ac:dyDescent="0.25">
      <c r="DB2550" s="4"/>
      <c r="DC2550" s="87"/>
      <c r="DD2550" s="87"/>
      <c r="DE2550" s="87"/>
      <c r="DF2550" s="87"/>
    </row>
    <row r="2551" spans="106:110" x14ac:dyDescent="0.25">
      <c r="DB2551" s="4"/>
      <c r="DC2551" s="4"/>
      <c r="DD2551" s="4"/>
      <c r="DE2551" s="4"/>
      <c r="DF2551" s="4"/>
    </row>
    <row r="2552" spans="106:110" x14ac:dyDescent="0.25">
      <c r="DB2552" s="4"/>
      <c r="DC2552" s="4"/>
      <c r="DD2552" s="4"/>
      <c r="DE2552" s="4"/>
      <c r="DF2552" s="4"/>
    </row>
    <row r="2553" spans="106:110" x14ac:dyDescent="0.25">
      <c r="DB2553" s="4"/>
      <c r="DC2553" s="4"/>
      <c r="DD2553" s="4"/>
      <c r="DE2553" s="4"/>
      <c r="DF2553" s="4"/>
    </row>
    <row r="2554" spans="106:110" x14ac:dyDescent="0.25">
      <c r="DB2554" s="4"/>
      <c r="DC2554" s="4"/>
      <c r="DD2554" s="4"/>
      <c r="DE2554" s="4"/>
      <c r="DF2554" s="4"/>
    </row>
    <row r="2555" spans="106:110" x14ac:dyDescent="0.25">
      <c r="DB2555" s="4"/>
      <c r="DC2555" s="4"/>
      <c r="DD2555" s="4"/>
      <c r="DE2555" s="4"/>
      <c r="DF2555" s="4"/>
    </row>
    <row r="2556" spans="106:110" x14ac:dyDescent="0.25">
      <c r="DB2556" s="4"/>
      <c r="DC2556" s="30"/>
      <c r="DD2556" s="30"/>
      <c r="DE2556" s="30"/>
      <c r="DF2556" s="30"/>
    </row>
    <row r="2557" spans="106:110" x14ac:dyDescent="0.25">
      <c r="DB2557" s="4"/>
      <c r="DC2557" s="4"/>
      <c r="DD2557" s="4"/>
      <c r="DE2557" s="4"/>
      <c r="DF2557" s="4"/>
    </row>
    <row r="2558" spans="106:110" x14ac:dyDescent="0.25">
      <c r="DB2558" s="4"/>
      <c r="DC2558" s="4"/>
      <c r="DD2558" s="4"/>
      <c r="DE2558" s="4"/>
      <c r="DF2558" s="4"/>
    </row>
    <row r="2559" spans="106:110" x14ac:dyDescent="0.25">
      <c r="DB2559" s="4"/>
      <c r="DC2559" s="4"/>
      <c r="DD2559" s="4"/>
      <c r="DE2559" s="4"/>
      <c r="DF2559" s="4"/>
    </row>
    <row r="2560" spans="106:110" x14ac:dyDescent="0.25">
      <c r="DB2560" s="27"/>
      <c r="DC2560" s="83"/>
      <c r="DD2560" s="83"/>
      <c r="DE2560" s="83"/>
      <c r="DF2560" s="83"/>
    </row>
    <row r="2561" spans="106:110" x14ac:dyDescent="0.25">
      <c r="DB2561" s="4"/>
      <c r="DC2561" s="4"/>
      <c r="DD2561" s="4"/>
      <c r="DE2561" s="4"/>
      <c r="DF2561" s="4"/>
    </row>
    <row r="2562" spans="106:110" x14ac:dyDescent="0.25">
      <c r="DB2562" s="4"/>
      <c r="DC2562" s="4"/>
      <c r="DD2562" s="4"/>
      <c r="DE2562" s="4"/>
      <c r="DF2562" s="4"/>
    </row>
    <row r="2563" spans="106:110" x14ac:dyDescent="0.25">
      <c r="DB2563" s="4"/>
      <c r="DC2563" s="4"/>
      <c r="DD2563" s="4"/>
      <c r="DE2563" s="4"/>
      <c r="DF2563" s="4"/>
    </row>
    <row r="2564" spans="106:110" x14ac:dyDescent="0.25">
      <c r="DB2564" s="4"/>
      <c r="DC2564" s="4"/>
      <c r="DD2564" s="4"/>
      <c r="DE2564" s="4"/>
      <c r="DF2564" s="4"/>
    </row>
    <row r="2565" spans="106:110" x14ac:dyDescent="0.25">
      <c r="DB2565" s="4"/>
      <c r="DC2565" s="4"/>
      <c r="DD2565" s="4"/>
      <c r="DE2565" s="4"/>
      <c r="DF2565" s="4"/>
    </row>
    <row r="2566" spans="106:110" x14ac:dyDescent="0.25">
      <c r="DB2566" s="4"/>
      <c r="DC2566" s="4"/>
      <c r="DD2566" s="4"/>
      <c r="DE2566" s="4"/>
      <c r="DF2566" s="4"/>
    </row>
    <row r="2567" spans="106:110" x14ac:dyDescent="0.25">
      <c r="DB2567" s="4"/>
      <c r="DC2567" s="4"/>
      <c r="DD2567" s="4"/>
      <c r="DE2567" s="4"/>
      <c r="DF2567" s="4"/>
    </row>
    <row r="2568" spans="106:110" x14ac:dyDescent="0.25">
      <c r="DB2568" s="4"/>
      <c r="DC2568" s="87"/>
      <c r="DD2568" s="87"/>
      <c r="DE2568" s="87"/>
      <c r="DF2568" s="87"/>
    </row>
    <row r="2569" spans="106:110" x14ac:dyDescent="0.25">
      <c r="DB2569" s="4"/>
      <c r="DC2569" s="4"/>
      <c r="DD2569" s="4"/>
      <c r="DE2569" s="4"/>
      <c r="DF2569" s="4"/>
    </row>
    <row r="2570" spans="106:110" x14ac:dyDescent="0.25">
      <c r="DB2570" s="4"/>
      <c r="DC2570" s="4"/>
      <c r="DD2570" s="4"/>
      <c r="DE2570" s="4"/>
      <c r="DF2570" s="4"/>
    </row>
    <row r="2571" spans="106:110" x14ac:dyDescent="0.25">
      <c r="DB2571" s="4"/>
      <c r="DC2571" s="4"/>
      <c r="DD2571" s="4"/>
      <c r="DE2571" s="4"/>
      <c r="DF2571" s="4"/>
    </row>
    <row r="2572" spans="106:110" x14ac:dyDescent="0.25">
      <c r="DB2572" s="4"/>
      <c r="DC2572" s="4"/>
      <c r="DD2572" s="4"/>
      <c r="DE2572" s="4"/>
      <c r="DF2572" s="4"/>
    </row>
    <row r="2573" spans="106:110" x14ac:dyDescent="0.25">
      <c r="DB2573" s="4"/>
      <c r="DC2573" s="4"/>
      <c r="DD2573" s="4"/>
      <c r="DE2573" s="4"/>
      <c r="DF2573" s="4"/>
    </row>
    <row r="2574" spans="106:110" x14ac:dyDescent="0.25">
      <c r="DB2574" s="4"/>
      <c r="DC2574" s="4"/>
      <c r="DD2574" s="4"/>
      <c r="DE2574" s="4"/>
      <c r="DF2574" s="4"/>
    </row>
    <row r="2575" spans="106:110" x14ac:dyDescent="0.25">
      <c r="DB2575" s="4"/>
      <c r="DC2575" s="30"/>
      <c r="DD2575" s="30"/>
      <c r="DE2575" s="30"/>
      <c r="DF2575" s="30"/>
    </row>
    <row r="2576" spans="106:110" x14ac:dyDescent="0.25">
      <c r="DB2576" s="4"/>
      <c r="DC2576" s="4"/>
      <c r="DD2576" s="4"/>
      <c r="DE2576" s="4"/>
      <c r="DF2576" s="4"/>
    </row>
    <row r="2577" spans="106:110" x14ac:dyDescent="0.25">
      <c r="DB2577" s="4"/>
      <c r="DC2577" s="4"/>
      <c r="DD2577" s="4"/>
      <c r="DE2577" s="4"/>
      <c r="DF2577" s="4"/>
    </row>
    <row r="2578" spans="106:110" x14ac:dyDescent="0.25">
      <c r="DB2578" s="4"/>
      <c r="DC2578" s="4"/>
      <c r="DD2578" s="4"/>
      <c r="DE2578" s="4"/>
      <c r="DF2578" s="4"/>
    </row>
    <row r="2579" spans="106:110" x14ac:dyDescent="0.25">
      <c r="DB2579" s="4"/>
      <c r="DC2579" s="4"/>
      <c r="DD2579" s="4"/>
      <c r="DE2579" s="4"/>
      <c r="DF2579" s="4"/>
    </row>
    <row r="2580" spans="106:110" x14ac:dyDescent="0.25">
      <c r="DB2580" s="27"/>
      <c r="DC2580" s="83"/>
      <c r="DD2580" s="83"/>
      <c r="DE2580" s="83"/>
      <c r="DF2580" s="83"/>
    </row>
    <row r="2581" spans="106:110" x14ac:dyDescent="0.25">
      <c r="DB2581" s="4"/>
      <c r="DC2581" s="4"/>
      <c r="DD2581" s="4"/>
      <c r="DE2581" s="4"/>
      <c r="DF2581" s="4"/>
    </row>
    <row r="2582" spans="106:110" x14ac:dyDescent="0.25">
      <c r="DB2582" s="4"/>
      <c r="DC2582" s="4"/>
      <c r="DD2582" s="4"/>
      <c r="DE2582" s="4"/>
      <c r="DF2582" s="4"/>
    </row>
    <row r="2583" spans="106:110" x14ac:dyDescent="0.25">
      <c r="DB2583" s="4"/>
      <c r="DC2583" s="4"/>
      <c r="DD2583" s="4"/>
      <c r="DE2583" s="4"/>
      <c r="DF2583" s="4"/>
    </row>
    <row r="2584" spans="106:110" x14ac:dyDescent="0.25">
      <c r="DB2584" s="4"/>
      <c r="DC2584" s="4"/>
      <c r="DD2584" s="4"/>
      <c r="DE2584" s="4"/>
      <c r="DF2584" s="4"/>
    </row>
    <row r="2585" spans="106:110" x14ac:dyDescent="0.25">
      <c r="DB2585" s="4"/>
      <c r="DC2585" s="4"/>
      <c r="DD2585" s="4"/>
      <c r="DE2585" s="4"/>
      <c r="DF2585" s="4"/>
    </row>
    <row r="2586" spans="106:110" x14ac:dyDescent="0.25">
      <c r="DB2586" s="4"/>
      <c r="DC2586" s="4"/>
      <c r="DD2586" s="4"/>
      <c r="DE2586" s="4"/>
      <c r="DF2586" s="4"/>
    </row>
    <row r="2587" spans="106:110" x14ac:dyDescent="0.25">
      <c r="DB2587" s="4"/>
      <c r="DC2587" s="4"/>
      <c r="DD2587" s="4"/>
      <c r="DE2587" s="4"/>
      <c r="DF2587" s="4"/>
    </row>
    <row r="2588" spans="106:110" x14ac:dyDescent="0.25">
      <c r="DB2588" s="4"/>
      <c r="DC2588" s="87"/>
      <c r="DD2588" s="87"/>
      <c r="DE2588" s="87"/>
      <c r="DF2588" s="87"/>
    </row>
    <row r="2589" spans="106:110" x14ac:dyDescent="0.25">
      <c r="DB2589" s="4"/>
      <c r="DC2589" s="4"/>
      <c r="DD2589" s="4"/>
      <c r="DE2589" s="4"/>
      <c r="DF2589" s="4"/>
    </row>
    <row r="2590" spans="106:110" x14ac:dyDescent="0.25">
      <c r="DB2590" s="4"/>
      <c r="DC2590" s="4"/>
      <c r="DD2590" s="4"/>
      <c r="DE2590" s="4"/>
      <c r="DF2590" s="4"/>
    </row>
    <row r="2591" spans="106:110" x14ac:dyDescent="0.25">
      <c r="DB2591" s="4"/>
      <c r="DC2591" s="4"/>
      <c r="DD2591" s="4"/>
      <c r="DE2591" s="4"/>
      <c r="DF2591" s="4"/>
    </row>
    <row r="2592" spans="106:110" x14ac:dyDescent="0.25">
      <c r="DB2592" s="4"/>
      <c r="DC2592" s="4"/>
      <c r="DD2592" s="4"/>
      <c r="DE2592" s="4"/>
      <c r="DF2592" s="4"/>
    </row>
    <row r="2593" spans="106:110" x14ac:dyDescent="0.25">
      <c r="DB2593" s="4"/>
      <c r="DC2593" s="4"/>
      <c r="DD2593" s="4"/>
      <c r="DE2593" s="4"/>
      <c r="DF2593" s="4"/>
    </row>
    <row r="2594" spans="106:110" x14ac:dyDescent="0.25">
      <c r="DB2594" s="4"/>
      <c r="DC2594" s="4"/>
      <c r="DD2594" s="4"/>
      <c r="DE2594" s="4"/>
      <c r="DF2594" s="4"/>
    </row>
    <row r="2595" spans="106:110" x14ac:dyDescent="0.25">
      <c r="DB2595" s="4"/>
      <c r="DC2595" s="88"/>
      <c r="DD2595" s="88"/>
      <c r="DE2595" s="88"/>
      <c r="DF2595" s="88"/>
    </row>
    <row r="2596" spans="106:110" x14ac:dyDescent="0.25">
      <c r="DB2596" s="4"/>
      <c r="DC2596" s="4"/>
      <c r="DD2596" s="4"/>
      <c r="DE2596" s="4"/>
      <c r="DF2596" s="4"/>
    </row>
    <row r="2597" spans="106:110" x14ac:dyDescent="0.25">
      <c r="DB2597" s="4"/>
      <c r="DC2597" s="4"/>
      <c r="DD2597" s="4"/>
      <c r="DE2597" s="4"/>
      <c r="DF2597" s="4"/>
    </row>
    <row r="2598" spans="106:110" x14ac:dyDescent="0.25">
      <c r="DB2598" s="4"/>
      <c r="DC2598" s="4"/>
      <c r="DD2598" s="4"/>
      <c r="DE2598" s="4"/>
      <c r="DF2598" s="4"/>
    </row>
    <row r="2599" spans="106:110" x14ac:dyDescent="0.25">
      <c r="DB2599" s="4"/>
      <c r="DC2599" s="4"/>
      <c r="DD2599" s="4"/>
      <c r="DE2599" s="4"/>
      <c r="DF2599" s="4"/>
    </row>
    <row r="2600" spans="106:110" x14ac:dyDescent="0.25">
      <c r="DB2600" s="27"/>
      <c r="DC2600" s="83"/>
      <c r="DD2600" s="83"/>
      <c r="DE2600" s="83"/>
      <c r="DF2600" s="83"/>
    </row>
    <row r="2601" spans="106:110" x14ac:dyDescent="0.25">
      <c r="DB2601" s="4"/>
      <c r="DC2601" s="4"/>
      <c r="DD2601" s="4"/>
      <c r="DE2601" s="4"/>
      <c r="DF2601" s="4"/>
    </row>
    <row r="2602" spans="106:110" x14ac:dyDescent="0.25">
      <c r="DB2602" s="4"/>
      <c r="DC2602" s="4"/>
      <c r="DD2602" s="4"/>
      <c r="DE2602" s="4"/>
      <c r="DF2602" s="4"/>
    </row>
    <row r="2603" spans="106:110" x14ac:dyDescent="0.25">
      <c r="DB2603" s="4"/>
      <c r="DC2603" s="4"/>
      <c r="DD2603" s="4"/>
      <c r="DE2603" s="4"/>
      <c r="DF2603" s="4"/>
    </row>
    <row r="2604" spans="106:110" x14ac:dyDescent="0.25">
      <c r="DB2604" s="4"/>
      <c r="DC2604" s="4"/>
      <c r="DD2604" s="4"/>
      <c r="DE2604" s="4"/>
      <c r="DF2604" s="4"/>
    </row>
    <row r="2605" spans="106:110" x14ac:dyDescent="0.25">
      <c r="DB2605" s="4"/>
      <c r="DC2605" s="4"/>
      <c r="DD2605" s="4"/>
      <c r="DE2605" s="4"/>
      <c r="DF2605" s="4"/>
    </row>
    <row r="2606" spans="106:110" x14ac:dyDescent="0.25">
      <c r="DB2606" s="4"/>
      <c r="DC2606" s="4"/>
      <c r="DD2606" s="4"/>
      <c r="DE2606" s="4"/>
      <c r="DF2606" s="4"/>
    </row>
    <row r="2607" spans="106:110" x14ac:dyDescent="0.25">
      <c r="DB2607" s="4"/>
      <c r="DC2607" s="4"/>
      <c r="DD2607" s="4"/>
      <c r="DE2607" s="4"/>
      <c r="DF2607" s="4"/>
    </row>
    <row r="2608" spans="106:110" x14ac:dyDescent="0.25">
      <c r="DB2608" s="4"/>
      <c r="DC2608" s="87"/>
      <c r="DD2608" s="87"/>
      <c r="DE2608" s="87"/>
      <c r="DF2608" s="87"/>
    </row>
    <row r="2609" spans="106:110" x14ac:dyDescent="0.25">
      <c r="DB2609" s="4"/>
      <c r="DC2609" s="4"/>
      <c r="DD2609" s="4"/>
      <c r="DE2609" s="4"/>
      <c r="DF2609" s="4"/>
    </row>
    <row r="2610" spans="106:110" x14ac:dyDescent="0.25">
      <c r="DB2610" s="4"/>
      <c r="DC2610" s="4"/>
      <c r="DD2610" s="4"/>
      <c r="DE2610" s="4"/>
      <c r="DF2610" s="4"/>
    </row>
    <row r="2611" spans="106:110" x14ac:dyDescent="0.25">
      <c r="DB2611" s="4"/>
      <c r="DC2611" s="4"/>
      <c r="DD2611" s="4"/>
      <c r="DE2611" s="4"/>
      <c r="DF2611" s="4"/>
    </row>
    <row r="2612" spans="106:110" x14ac:dyDescent="0.25">
      <c r="DB2612" s="4"/>
      <c r="DC2612" s="4"/>
      <c r="DD2612" s="4"/>
      <c r="DE2612" s="4"/>
      <c r="DF2612" s="4"/>
    </row>
    <row r="2613" spans="106:110" x14ac:dyDescent="0.25">
      <c r="DB2613" s="4"/>
      <c r="DC2613" s="4"/>
      <c r="DD2613" s="4"/>
      <c r="DE2613" s="4"/>
      <c r="DF2613" s="4"/>
    </row>
    <row r="2614" spans="106:110" x14ac:dyDescent="0.25">
      <c r="DB2614" s="4"/>
      <c r="DC2614" s="4"/>
      <c r="DD2614" s="4"/>
      <c r="DE2614" s="4"/>
      <c r="DF2614" s="4"/>
    </row>
    <row r="2615" spans="106:110" x14ac:dyDescent="0.25">
      <c r="DB2615" s="4"/>
      <c r="DC2615" s="4"/>
      <c r="DD2615" s="4"/>
      <c r="DE2615" s="4"/>
      <c r="DF2615" s="4"/>
    </row>
    <row r="2616" spans="106:110" x14ac:dyDescent="0.25">
      <c r="DB2616" s="4"/>
      <c r="DC2616" s="88"/>
      <c r="DD2616" s="88"/>
      <c r="DE2616" s="88"/>
      <c r="DF2616" s="88"/>
    </row>
    <row r="2617" spans="106:110" x14ac:dyDescent="0.25">
      <c r="DB2617" s="4"/>
      <c r="DC2617" s="4"/>
      <c r="DD2617" s="4"/>
      <c r="DE2617" s="4"/>
      <c r="DF2617" s="4"/>
    </row>
    <row r="2618" spans="106:110" x14ac:dyDescent="0.25">
      <c r="DB2618" s="4"/>
      <c r="DC2618" s="4"/>
      <c r="DD2618" s="4"/>
      <c r="DE2618" s="4"/>
      <c r="DF2618" s="4"/>
    </row>
    <row r="2619" spans="106:110" x14ac:dyDescent="0.25">
      <c r="DB2619" s="4"/>
      <c r="DC2619" s="4"/>
      <c r="DD2619" s="4"/>
      <c r="DE2619" s="4"/>
      <c r="DF2619" s="4"/>
    </row>
    <row r="2620" spans="106:110" x14ac:dyDescent="0.25">
      <c r="DB2620" s="4"/>
      <c r="DC2620" s="4"/>
      <c r="DD2620" s="4"/>
      <c r="DE2620" s="4"/>
      <c r="DF2620" s="4"/>
    </row>
    <row r="2621" spans="106:110" x14ac:dyDescent="0.25">
      <c r="DB2621" s="4"/>
      <c r="DC2621" s="4"/>
      <c r="DD2621" s="4"/>
      <c r="DE2621" s="4"/>
      <c r="DF2621" s="4"/>
    </row>
    <row r="2622" spans="106:110" x14ac:dyDescent="0.25">
      <c r="DB2622" s="27"/>
      <c r="DC2622" s="83"/>
      <c r="DD2622" s="83"/>
      <c r="DE2622" s="83"/>
      <c r="DF2622" s="83"/>
    </row>
    <row r="2623" spans="106:110" x14ac:dyDescent="0.25">
      <c r="DB2623" s="4"/>
      <c r="DC2623" s="4"/>
      <c r="DD2623" s="4"/>
      <c r="DE2623" s="4"/>
      <c r="DF2623" s="4"/>
    </row>
    <row r="2624" spans="106:110" x14ac:dyDescent="0.25">
      <c r="DB2624" s="4"/>
      <c r="DC2624" s="4"/>
      <c r="DD2624" s="4"/>
      <c r="DE2624" s="4"/>
      <c r="DF2624" s="4"/>
    </row>
    <row r="2625" spans="106:110" x14ac:dyDescent="0.25">
      <c r="DB2625" s="4"/>
      <c r="DC2625" s="4"/>
      <c r="DD2625" s="4"/>
      <c r="DE2625" s="4"/>
      <c r="DF2625" s="4"/>
    </row>
    <row r="2626" spans="106:110" x14ac:dyDescent="0.25">
      <c r="DB2626" s="4"/>
      <c r="DC2626" s="4"/>
      <c r="DD2626" s="4"/>
      <c r="DE2626" s="4"/>
      <c r="DF2626" s="4"/>
    </row>
    <row r="2627" spans="106:110" x14ac:dyDescent="0.25">
      <c r="DB2627" s="4"/>
      <c r="DC2627" s="4"/>
      <c r="DD2627" s="4"/>
      <c r="DE2627" s="4"/>
      <c r="DF2627" s="4"/>
    </row>
    <row r="2628" spans="106:110" x14ac:dyDescent="0.25">
      <c r="DB2628" s="4"/>
      <c r="DC2628" s="4"/>
      <c r="DD2628" s="4"/>
      <c r="DE2628" s="4"/>
      <c r="DF2628" s="4"/>
    </row>
    <row r="2629" spans="106:110" x14ac:dyDescent="0.25">
      <c r="DB2629" s="4"/>
      <c r="DC2629" s="4"/>
      <c r="DD2629" s="4"/>
      <c r="DE2629" s="4"/>
      <c r="DF2629" s="4"/>
    </row>
    <row r="2630" spans="106:110" x14ac:dyDescent="0.25">
      <c r="DB2630" s="4"/>
      <c r="DC2630" s="87"/>
      <c r="DD2630" s="87"/>
      <c r="DE2630" s="87"/>
      <c r="DF2630" s="87"/>
    </row>
    <row r="2631" spans="106:110" x14ac:dyDescent="0.25">
      <c r="DB2631" s="4"/>
      <c r="DC2631" s="4"/>
      <c r="DD2631" s="4"/>
      <c r="DE2631" s="4"/>
      <c r="DF2631" s="4"/>
    </row>
    <row r="2632" spans="106:110" x14ac:dyDescent="0.25">
      <c r="DB2632" s="4"/>
      <c r="DC2632" s="4"/>
      <c r="DD2632" s="4"/>
      <c r="DE2632" s="4"/>
      <c r="DF2632" s="4"/>
    </row>
    <row r="2633" spans="106:110" x14ac:dyDescent="0.25">
      <c r="DB2633" s="4"/>
      <c r="DC2633" s="4"/>
      <c r="DD2633" s="4"/>
      <c r="DE2633" s="4"/>
      <c r="DF2633" s="4"/>
    </row>
    <row r="2634" spans="106:110" x14ac:dyDescent="0.25">
      <c r="DB2634" s="4"/>
      <c r="DC2634" s="4"/>
      <c r="DD2634" s="4"/>
      <c r="DE2634" s="4"/>
      <c r="DF2634" s="4"/>
    </row>
    <row r="2635" spans="106:110" x14ac:dyDescent="0.25">
      <c r="DB2635" s="4"/>
      <c r="DC2635" s="4"/>
      <c r="DD2635" s="4"/>
      <c r="DE2635" s="4"/>
      <c r="DF2635" s="4"/>
    </row>
    <row r="2636" spans="106:110" x14ac:dyDescent="0.25">
      <c r="DB2636" s="4"/>
      <c r="DC2636" s="4"/>
      <c r="DD2636" s="4"/>
      <c r="DE2636" s="4"/>
      <c r="DF2636" s="4"/>
    </row>
    <row r="2637" spans="106:110" x14ac:dyDescent="0.25">
      <c r="DB2637" s="4"/>
      <c r="DC2637" s="4"/>
      <c r="DD2637" s="4"/>
      <c r="DE2637" s="4"/>
      <c r="DF2637" s="4"/>
    </row>
    <row r="2638" spans="106:110" x14ac:dyDescent="0.25">
      <c r="DB2638" s="4"/>
      <c r="DC2638" s="88"/>
      <c r="DD2638" s="88"/>
      <c r="DE2638" s="88"/>
      <c r="DF2638" s="88"/>
    </row>
    <row r="2639" spans="106:110" x14ac:dyDescent="0.25">
      <c r="DB2639" s="4"/>
      <c r="DC2639" s="4"/>
      <c r="DD2639" s="4"/>
      <c r="DE2639" s="4"/>
      <c r="DF2639" s="4"/>
    </row>
    <row r="2640" spans="106:110" x14ac:dyDescent="0.25">
      <c r="DB2640" s="4"/>
      <c r="DC2640" s="4"/>
      <c r="DD2640" s="4"/>
      <c r="DE2640" s="4"/>
      <c r="DF2640" s="4"/>
    </row>
    <row r="2641" spans="106:110" x14ac:dyDescent="0.25">
      <c r="DB2641" s="4"/>
      <c r="DC2641" s="4"/>
      <c r="DD2641" s="4"/>
      <c r="DE2641" s="4"/>
      <c r="DF2641" s="4"/>
    </row>
    <row r="2642" spans="106:110" x14ac:dyDescent="0.25">
      <c r="DB2642" s="4"/>
      <c r="DC2642" s="4"/>
      <c r="DD2642" s="4"/>
      <c r="DE2642" s="4"/>
      <c r="DF2642" s="4"/>
    </row>
    <row r="2643" spans="106:110" x14ac:dyDescent="0.25">
      <c r="DB2643" s="4"/>
      <c r="DC2643" s="4"/>
      <c r="DD2643" s="4"/>
      <c r="DE2643" s="4"/>
      <c r="DF2643" s="4"/>
    </row>
    <row r="2644" spans="106:110" x14ac:dyDescent="0.25">
      <c r="DB2644" s="27"/>
      <c r="DC2644" s="83"/>
      <c r="DD2644" s="83"/>
      <c r="DE2644" s="83"/>
      <c r="DF2644" s="83"/>
    </row>
    <row r="2645" spans="106:110" x14ac:dyDescent="0.25">
      <c r="DB2645" s="4"/>
      <c r="DC2645" s="4"/>
      <c r="DD2645" s="4"/>
      <c r="DE2645" s="4"/>
      <c r="DF2645" s="4"/>
    </row>
    <row r="2646" spans="106:110" x14ac:dyDescent="0.25">
      <c r="DB2646" s="4"/>
      <c r="DC2646" s="4"/>
      <c r="DD2646" s="4"/>
      <c r="DE2646" s="4"/>
      <c r="DF2646" s="4"/>
    </row>
    <row r="2647" spans="106:110" x14ac:dyDescent="0.25">
      <c r="DB2647" s="4"/>
      <c r="DC2647" s="4"/>
      <c r="DD2647" s="4"/>
      <c r="DE2647" s="4"/>
      <c r="DF2647" s="4"/>
    </row>
    <row r="2648" spans="106:110" x14ac:dyDescent="0.25">
      <c r="DB2648" s="4"/>
      <c r="DC2648" s="4"/>
      <c r="DD2648" s="4"/>
      <c r="DE2648" s="4"/>
      <c r="DF2648" s="4"/>
    </row>
    <row r="2649" spans="106:110" x14ac:dyDescent="0.25">
      <c r="DB2649" s="4"/>
      <c r="DC2649" s="4"/>
      <c r="DD2649" s="4"/>
      <c r="DE2649" s="4"/>
      <c r="DF2649" s="4"/>
    </row>
    <row r="2650" spans="106:110" x14ac:dyDescent="0.25">
      <c r="DB2650" s="4"/>
      <c r="DC2650" s="4"/>
      <c r="DD2650" s="4"/>
      <c r="DE2650" s="4"/>
      <c r="DF2650" s="4"/>
    </row>
    <row r="2651" spans="106:110" x14ac:dyDescent="0.25">
      <c r="DB2651" s="4"/>
      <c r="DC2651" s="4"/>
      <c r="DD2651" s="4"/>
      <c r="DE2651" s="4"/>
      <c r="DF2651" s="4"/>
    </row>
    <row r="2652" spans="106:110" x14ac:dyDescent="0.25">
      <c r="DB2652" s="4"/>
      <c r="DC2652" s="87"/>
      <c r="DD2652" s="87"/>
      <c r="DE2652" s="87"/>
      <c r="DF2652" s="87"/>
    </row>
    <row r="2653" spans="106:110" x14ac:dyDescent="0.25">
      <c r="DB2653" s="4"/>
      <c r="DC2653" s="4"/>
      <c r="DD2653" s="4"/>
      <c r="DE2653" s="4"/>
      <c r="DF2653" s="4"/>
    </row>
    <row r="2654" spans="106:110" x14ac:dyDescent="0.25">
      <c r="DB2654" s="4"/>
      <c r="DC2654" s="4"/>
      <c r="DD2654" s="4"/>
      <c r="DE2654" s="4"/>
      <c r="DF2654" s="4"/>
    </row>
    <row r="2655" spans="106:110" x14ac:dyDescent="0.25">
      <c r="DB2655" s="4"/>
      <c r="DC2655" s="4"/>
      <c r="DD2655" s="4"/>
      <c r="DE2655" s="4"/>
      <c r="DF2655" s="4"/>
    </row>
    <row r="2656" spans="106:110" x14ac:dyDescent="0.25">
      <c r="DB2656" s="4"/>
      <c r="DC2656" s="4"/>
      <c r="DD2656" s="4"/>
      <c r="DE2656" s="4"/>
      <c r="DF2656" s="4"/>
    </row>
    <row r="2657" spans="106:110" x14ac:dyDescent="0.25">
      <c r="DB2657" s="4"/>
      <c r="DC2657" s="4"/>
      <c r="DD2657" s="4"/>
      <c r="DE2657" s="4"/>
      <c r="DF2657" s="4"/>
    </row>
    <row r="2658" spans="106:110" x14ac:dyDescent="0.25">
      <c r="DB2658" s="4"/>
      <c r="DC2658" s="4"/>
      <c r="DD2658" s="4"/>
      <c r="DE2658" s="4"/>
      <c r="DF2658" s="4"/>
    </row>
    <row r="2659" spans="106:110" x14ac:dyDescent="0.25">
      <c r="DB2659" s="4"/>
      <c r="DC2659" s="4"/>
      <c r="DD2659" s="4"/>
      <c r="DE2659" s="4"/>
      <c r="DF2659" s="4"/>
    </row>
    <row r="2660" spans="106:110" x14ac:dyDescent="0.25">
      <c r="DB2660" s="4"/>
      <c r="DC2660" s="4"/>
      <c r="DD2660" s="4"/>
      <c r="DE2660" s="4"/>
      <c r="DF2660" s="4"/>
    </row>
    <row r="2661" spans="106:110" x14ac:dyDescent="0.25">
      <c r="DB2661" s="4"/>
      <c r="DC2661" s="88"/>
      <c r="DD2661" s="88"/>
      <c r="DE2661" s="88"/>
      <c r="DF2661" s="88"/>
    </row>
    <row r="2662" spans="106:110" x14ac:dyDescent="0.25">
      <c r="DB2662" s="4"/>
      <c r="DC2662" s="4"/>
      <c r="DD2662" s="4"/>
      <c r="DE2662" s="4"/>
      <c r="DF2662" s="4"/>
    </row>
    <row r="2663" spans="106:110" x14ac:dyDescent="0.25">
      <c r="DB2663" s="4"/>
      <c r="DC2663" s="4"/>
      <c r="DD2663" s="4"/>
      <c r="DE2663" s="4"/>
      <c r="DF2663" s="4"/>
    </row>
    <row r="2664" spans="106:110" x14ac:dyDescent="0.25">
      <c r="DB2664" s="4"/>
      <c r="DC2664" s="4"/>
      <c r="DD2664" s="4"/>
      <c r="DE2664" s="4"/>
      <c r="DF2664" s="4"/>
    </row>
    <row r="2665" spans="106:110" x14ac:dyDescent="0.25">
      <c r="DB2665" s="4"/>
      <c r="DC2665" s="4"/>
      <c r="DD2665" s="4"/>
      <c r="DE2665" s="4"/>
      <c r="DF2665" s="4"/>
    </row>
    <row r="2666" spans="106:110" x14ac:dyDescent="0.25">
      <c r="DB2666" s="4"/>
      <c r="DC2666" s="4"/>
      <c r="DD2666" s="4"/>
      <c r="DE2666" s="4"/>
      <c r="DF2666" s="4"/>
    </row>
    <row r="2667" spans="106:110" x14ac:dyDescent="0.25">
      <c r="DB2667" s="4"/>
      <c r="DC2667" s="4"/>
      <c r="DD2667" s="4"/>
      <c r="DE2667" s="4"/>
      <c r="DF2667" s="4"/>
    </row>
    <row r="2668" spans="106:110" x14ac:dyDescent="0.25">
      <c r="DB2668" s="27"/>
      <c r="DC2668" s="83"/>
      <c r="DD2668" s="83"/>
      <c r="DE2668" s="83"/>
      <c r="DF2668" s="83"/>
    </row>
    <row r="2669" spans="106:110" x14ac:dyDescent="0.25">
      <c r="DB2669" s="4"/>
      <c r="DC2669" s="4"/>
      <c r="DD2669" s="4"/>
      <c r="DE2669" s="4"/>
      <c r="DF2669" s="4"/>
    </row>
    <row r="2670" spans="106:110" x14ac:dyDescent="0.25">
      <c r="DB2670" s="4"/>
      <c r="DC2670" s="4"/>
      <c r="DD2670" s="4"/>
      <c r="DE2670" s="4"/>
      <c r="DF2670" s="4"/>
    </row>
    <row r="2671" spans="106:110" x14ac:dyDescent="0.25">
      <c r="DB2671" s="4"/>
      <c r="DC2671" s="4"/>
      <c r="DD2671" s="4"/>
      <c r="DE2671" s="4"/>
      <c r="DF2671" s="4"/>
    </row>
    <row r="2672" spans="106:110" x14ac:dyDescent="0.25">
      <c r="DB2672" s="4"/>
      <c r="DC2672" s="4"/>
      <c r="DD2672" s="4"/>
      <c r="DE2672" s="4"/>
      <c r="DF2672" s="4"/>
    </row>
    <row r="2673" spans="106:110" x14ac:dyDescent="0.25">
      <c r="DB2673" s="4"/>
      <c r="DC2673" s="4"/>
      <c r="DD2673" s="4"/>
      <c r="DE2673" s="4"/>
      <c r="DF2673" s="4"/>
    </row>
    <row r="2674" spans="106:110" x14ac:dyDescent="0.25">
      <c r="DB2674" s="4"/>
      <c r="DC2674" s="4"/>
      <c r="DD2674" s="4"/>
      <c r="DE2674" s="4"/>
      <c r="DF2674" s="4"/>
    </row>
    <row r="2675" spans="106:110" x14ac:dyDescent="0.25">
      <c r="DB2675" s="4"/>
      <c r="DC2675" s="4"/>
      <c r="DD2675" s="4"/>
      <c r="DE2675" s="4"/>
      <c r="DF2675" s="4"/>
    </row>
    <row r="2676" spans="106:110" x14ac:dyDescent="0.25">
      <c r="DC2676" s="78"/>
      <c r="DD2676" s="78"/>
      <c r="DE2676" s="78"/>
      <c r="DF2676" s="78"/>
    </row>
    <row r="2683" spans="106:110" x14ac:dyDescent="0.25">
      <c r="DC2683" s="80"/>
      <c r="DD2683" s="80"/>
      <c r="DE2683" s="80"/>
      <c r="DF2683" s="80"/>
    </row>
    <row r="2688" spans="106:110" x14ac:dyDescent="0.25">
      <c r="DC2688" s="85"/>
      <c r="DD2688" s="85"/>
      <c r="DE2688" s="85"/>
      <c r="DF2688" s="85"/>
    </row>
    <row r="2696" spans="107:110" x14ac:dyDescent="0.25">
      <c r="DC2696" s="78"/>
      <c r="DD2696" s="78"/>
      <c r="DE2696" s="78"/>
      <c r="DF2696" s="78"/>
    </row>
    <row r="2703" spans="107:110" x14ac:dyDescent="0.25">
      <c r="DC2703" s="80"/>
      <c r="DD2703" s="80"/>
      <c r="DE2703" s="80"/>
      <c r="DF2703" s="80"/>
    </row>
    <row r="2708" spans="107:110" x14ac:dyDescent="0.25">
      <c r="DC2708" s="85"/>
      <c r="DD2708" s="85"/>
      <c r="DE2708" s="85"/>
      <c r="DF2708" s="85"/>
    </row>
    <row r="2716" spans="107:110" x14ac:dyDescent="0.25">
      <c r="DC2716" s="78"/>
      <c r="DD2716" s="78"/>
      <c r="DE2716" s="78"/>
      <c r="DF2716" s="78"/>
    </row>
    <row r="2723" spans="107:110" x14ac:dyDescent="0.25">
      <c r="DC2723" s="80"/>
      <c r="DD2723" s="80"/>
      <c r="DE2723" s="80"/>
      <c r="DF2723" s="80"/>
    </row>
    <row r="2728" spans="107:110" x14ac:dyDescent="0.25">
      <c r="DC2728" s="85"/>
      <c r="DD2728" s="85"/>
      <c r="DE2728" s="85"/>
      <c r="DF2728" s="85"/>
    </row>
    <row r="2736" spans="107:110" x14ac:dyDescent="0.25">
      <c r="DC2736" s="78"/>
      <c r="DD2736" s="78"/>
      <c r="DE2736" s="78"/>
      <c r="DF2736" s="78"/>
    </row>
    <row r="2743" spans="107:110" x14ac:dyDescent="0.25">
      <c r="DC2743" s="80"/>
      <c r="DD2743" s="80"/>
      <c r="DE2743" s="80"/>
      <c r="DF2743" s="80"/>
    </row>
    <row r="2748" spans="107:110" x14ac:dyDescent="0.25">
      <c r="DC2748" s="85"/>
      <c r="DD2748" s="85"/>
      <c r="DE2748" s="85"/>
      <c r="DF2748" s="85"/>
    </row>
    <row r="2756" spans="107:110" x14ac:dyDescent="0.25">
      <c r="DC2756" s="78"/>
      <c r="DD2756" s="78"/>
      <c r="DE2756" s="78"/>
      <c r="DF2756" s="78"/>
    </row>
    <row r="2763" spans="107:110" x14ac:dyDescent="0.25">
      <c r="DC2763" s="80"/>
      <c r="DD2763" s="80"/>
      <c r="DE2763" s="80"/>
      <c r="DF2763" s="80"/>
    </row>
    <row r="2768" spans="107:110" x14ac:dyDescent="0.25">
      <c r="DC2768" s="85"/>
      <c r="DD2768" s="85"/>
      <c r="DE2768" s="85"/>
      <c r="DF2768" s="85"/>
    </row>
    <row r="2776" spans="107:110" x14ac:dyDescent="0.25">
      <c r="DC2776" s="78"/>
      <c r="DD2776" s="78"/>
      <c r="DE2776" s="78"/>
      <c r="DF2776" s="78"/>
    </row>
    <row r="2783" spans="107:110" x14ac:dyDescent="0.25">
      <c r="DC2783" s="80"/>
      <c r="DD2783" s="80"/>
      <c r="DE2783" s="80"/>
      <c r="DF2783" s="80"/>
    </row>
    <row r="2788" spans="106:110" x14ac:dyDescent="0.25">
      <c r="DC2788" s="85"/>
      <c r="DD2788" s="85"/>
      <c r="DE2788" s="85"/>
      <c r="DF2788" s="85"/>
    </row>
    <row r="2795" spans="106:110" x14ac:dyDescent="0.25">
      <c r="DB2795" s="4"/>
      <c r="DC2795" s="4"/>
      <c r="DD2795" s="4"/>
      <c r="DE2795" s="4"/>
      <c r="DF2795" s="4"/>
    </row>
    <row r="2796" spans="106:110" x14ac:dyDescent="0.25">
      <c r="DB2796" s="4"/>
      <c r="DC2796" s="87"/>
      <c r="DD2796" s="87"/>
      <c r="DE2796" s="87"/>
      <c r="DF2796" s="87"/>
    </row>
    <row r="2797" spans="106:110" x14ac:dyDescent="0.25">
      <c r="DB2797" s="4"/>
      <c r="DC2797" s="4"/>
      <c r="DD2797" s="4"/>
      <c r="DE2797" s="4"/>
      <c r="DF2797" s="4"/>
    </row>
    <row r="2800" spans="106:110" x14ac:dyDescent="0.25">
      <c r="DB2800" s="4"/>
      <c r="DC2800" s="4"/>
      <c r="DD2800" s="4"/>
      <c r="DE2800" s="4"/>
      <c r="DF2800" s="4"/>
    </row>
    <row r="2801" spans="106:110" x14ac:dyDescent="0.25">
      <c r="DB2801" s="4"/>
      <c r="DC2801" s="4"/>
      <c r="DD2801" s="4"/>
      <c r="DE2801" s="4"/>
      <c r="DF2801" s="4"/>
    </row>
    <row r="2803" spans="106:110" x14ac:dyDescent="0.25">
      <c r="DB2803" s="4"/>
      <c r="DC2803" s="4"/>
      <c r="DD2803" s="4"/>
      <c r="DE2803" s="4"/>
      <c r="DF2803" s="4"/>
    </row>
    <row r="2804" spans="106:110" x14ac:dyDescent="0.25">
      <c r="DB2804" s="4"/>
      <c r="DC2804" s="30"/>
      <c r="DD2804" s="30"/>
      <c r="DE2804" s="30"/>
      <c r="DF2804" s="30"/>
    </row>
    <row r="2805" spans="106:110" x14ac:dyDescent="0.25">
      <c r="DB2805" s="4"/>
      <c r="DC2805" s="4"/>
      <c r="DD2805" s="4"/>
      <c r="DE2805" s="4"/>
      <c r="DF2805" s="4"/>
    </row>
    <row r="2806" spans="106:110" x14ac:dyDescent="0.25">
      <c r="DB2806" s="4"/>
      <c r="DC2806" s="4"/>
      <c r="DD2806" s="4"/>
      <c r="DE2806" s="4"/>
      <c r="DF2806" s="4"/>
    </row>
    <row r="2807" spans="106:110" x14ac:dyDescent="0.25">
      <c r="DB2807" s="4"/>
      <c r="DC2807" s="4"/>
      <c r="DD2807" s="4"/>
      <c r="DE2807" s="4"/>
      <c r="DF2807" s="4"/>
    </row>
    <row r="2808" spans="106:110" x14ac:dyDescent="0.25">
      <c r="DB2808" s="4"/>
      <c r="DC2808" s="4"/>
      <c r="DD2808" s="4"/>
      <c r="DE2808" s="4"/>
      <c r="DF2808" s="4"/>
    </row>
    <row r="2809" spans="106:110" x14ac:dyDescent="0.25">
      <c r="DB2809" s="4"/>
      <c r="DC2809" s="4"/>
      <c r="DD2809" s="4"/>
      <c r="DE2809" s="4"/>
      <c r="DF2809" s="4"/>
    </row>
    <row r="2810" spans="106:110" x14ac:dyDescent="0.25">
      <c r="DB2810" s="4"/>
      <c r="DC2810" s="89"/>
      <c r="DD2810" s="89"/>
      <c r="DE2810" s="89"/>
      <c r="DF2810" s="89"/>
    </row>
    <row r="2817" spans="106:110" x14ac:dyDescent="0.25">
      <c r="DB2817" s="4"/>
      <c r="DC2817" s="4"/>
      <c r="DD2817" s="4"/>
      <c r="DE2817" s="4"/>
      <c r="DF2817" s="4"/>
    </row>
    <row r="2818" spans="106:110" x14ac:dyDescent="0.25">
      <c r="DB2818" s="4"/>
      <c r="DC2818" s="87"/>
      <c r="DD2818" s="87"/>
      <c r="DE2818" s="87"/>
      <c r="DF2818" s="87"/>
    </row>
    <row r="2819" spans="106:110" x14ac:dyDescent="0.25">
      <c r="DB2819" s="4"/>
      <c r="DC2819" s="4"/>
      <c r="DD2819" s="4"/>
      <c r="DE2819" s="4"/>
      <c r="DF2819" s="4"/>
    </row>
    <row r="2822" spans="106:110" x14ac:dyDescent="0.25">
      <c r="DB2822" s="4"/>
      <c r="DC2822" s="4"/>
      <c r="DD2822" s="4"/>
      <c r="DE2822" s="4"/>
      <c r="DF2822" s="4"/>
    </row>
    <row r="2823" spans="106:110" x14ac:dyDescent="0.25">
      <c r="DB2823" s="4"/>
      <c r="DC2823" s="4"/>
      <c r="DD2823" s="4"/>
      <c r="DE2823" s="4"/>
      <c r="DF2823" s="4"/>
    </row>
    <row r="2824" spans="106:110" x14ac:dyDescent="0.25">
      <c r="DB2824" s="4"/>
      <c r="DC2824" s="4"/>
      <c r="DD2824" s="4"/>
      <c r="DE2824" s="4"/>
      <c r="DF2824" s="4"/>
    </row>
    <row r="2826" spans="106:110" x14ac:dyDescent="0.25">
      <c r="DB2826" s="4"/>
      <c r="DC2826" s="4"/>
      <c r="DD2826" s="4"/>
      <c r="DE2826" s="4"/>
      <c r="DF2826" s="4"/>
    </row>
    <row r="2827" spans="106:110" x14ac:dyDescent="0.25">
      <c r="DB2827" s="4"/>
      <c r="DC2827" s="30"/>
      <c r="DD2827" s="30"/>
      <c r="DE2827" s="30"/>
      <c r="DF2827" s="30"/>
    </row>
    <row r="2828" spans="106:110" x14ac:dyDescent="0.25">
      <c r="DB2828" s="4"/>
      <c r="DC2828" s="4"/>
      <c r="DD2828" s="4"/>
      <c r="DE2828" s="4"/>
      <c r="DF2828" s="4"/>
    </row>
    <row r="2829" spans="106:110" x14ac:dyDescent="0.25">
      <c r="DB2829" s="4"/>
      <c r="DC2829" s="4"/>
      <c r="DD2829" s="4"/>
      <c r="DE2829" s="4"/>
      <c r="DF2829" s="4"/>
    </row>
    <row r="2830" spans="106:110" x14ac:dyDescent="0.25">
      <c r="DB2830" s="4"/>
      <c r="DC2830" s="4"/>
      <c r="DD2830" s="4"/>
      <c r="DE2830" s="4"/>
      <c r="DF2830" s="4"/>
    </row>
    <row r="2831" spans="106:110" x14ac:dyDescent="0.25">
      <c r="DB2831" s="4"/>
      <c r="DC2831" s="4"/>
      <c r="DD2831" s="4"/>
      <c r="DE2831" s="4"/>
      <c r="DF2831" s="4"/>
    </row>
    <row r="2832" spans="106:110" x14ac:dyDescent="0.25">
      <c r="DB2832" s="4"/>
      <c r="DC2832" s="4"/>
      <c r="DD2832" s="4"/>
      <c r="DE2832" s="4"/>
      <c r="DF2832" s="4"/>
    </row>
    <row r="2833" spans="106:110" x14ac:dyDescent="0.25">
      <c r="DB2833" s="4"/>
      <c r="DC2833" s="4"/>
      <c r="DD2833" s="4"/>
      <c r="DE2833" s="4"/>
      <c r="DF2833" s="4"/>
    </row>
    <row r="2834" spans="106:110" x14ac:dyDescent="0.25">
      <c r="DB2834" s="4"/>
      <c r="DC2834" s="89"/>
      <c r="DD2834" s="89"/>
      <c r="DE2834" s="89"/>
      <c r="DF2834" s="89"/>
    </row>
    <row r="2841" spans="106:110" x14ac:dyDescent="0.25">
      <c r="DB2841" s="4"/>
      <c r="DC2841" s="4"/>
      <c r="DD2841" s="4"/>
      <c r="DE2841" s="4"/>
      <c r="DF2841" s="4"/>
    </row>
    <row r="2842" spans="106:110" x14ac:dyDescent="0.25">
      <c r="DB2842" s="4"/>
      <c r="DC2842" s="87"/>
      <c r="DD2842" s="87"/>
      <c r="DE2842" s="87"/>
      <c r="DF2842" s="87"/>
    </row>
    <row r="2843" spans="106:110" x14ac:dyDescent="0.25">
      <c r="DB2843" s="4"/>
      <c r="DC2843" s="4"/>
      <c r="DD2843" s="4"/>
      <c r="DE2843" s="4"/>
      <c r="DF2843" s="4"/>
    </row>
    <row r="2846" spans="106:110" x14ac:dyDescent="0.25">
      <c r="DB2846" s="4"/>
      <c r="DC2846" s="4"/>
      <c r="DD2846" s="4"/>
      <c r="DE2846" s="4"/>
      <c r="DF2846" s="4"/>
    </row>
    <row r="2847" spans="106:110" x14ac:dyDescent="0.25">
      <c r="DB2847" s="4"/>
      <c r="DC2847" s="4"/>
      <c r="DD2847" s="4"/>
      <c r="DE2847" s="4"/>
      <c r="DF2847" s="4"/>
    </row>
    <row r="2849" spans="106:110" x14ac:dyDescent="0.25">
      <c r="DB2849" s="4"/>
      <c r="DC2849" s="4"/>
      <c r="DD2849" s="4"/>
      <c r="DE2849" s="4"/>
      <c r="DF2849" s="4"/>
    </row>
    <row r="2850" spans="106:110" x14ac:dyDescent="0.25">
      <c r="DB2850" s="4"/>
      <c r="DC2850" s="30"/>
      <c r="DD2850" s="30"/>
      <c r="DE2850" s="30"/>
      <c r="DF2850" s="30"/>
    </row>
    <row r="2851" spans="106:110" x14ac:dyDescent="0.25">
      <c r="DB2851" s="4"/>
      <c r="DC2851" s="4"/>
      <c r="DD2851" s="4"/>
      <c r="DE2851" s="4"/>
      <c r="DF2851" s="4"/>
    </row>
    <row r="2852" spans="106:110" x14ac:dyDescent="0.25">
      <c r="DB2852" s="4"/>
      <c r="DC2852" s="4"/>
      <c r="DD2852" s="4"/>
      <c r="DE2852" s="4"/>
      <c r="DF2852" s="4"/>
    </row>
    <row r="2853" spans="106:110" x14ac:dyDescent="0.25">
      <c r="DB2853" s="4"/>
      <c r="DC2853" s="4"/>
      <c r="DD2853" s="4"/>
      <c r="DE2853" s="4"/>
      <c r="DF2853" s="4"/>
    </row>
    <row r="2854" spans="106:110" x14ac:dyDescent="0.25">
      <c r="DB2854" s="4"/>
      <c r="DC2854" s="4"/>
      <c r="DD2854" s="4"/>
      <c r="DE2854" s="4"/>
      <c r="DF2854" s="4"/>
    </row>
    <row r="2855" spans="106:110" x14ac:dyDescent="0.25">
      <c r="DB2855" s="4"/>
      <c r="DC2855" s="4"/>
      <c r="DD2855" s="4"/>
      <c r="DE2855" s="4"/>
      <c r="DF2855" s="4"/>
    </row>
    <row r="2856" spans="106:110" x14ac:dyDescent="0.25">
      <c r="DB2856" s="4"/>
      <c r="DC2856" s="89"/>
      <c r="DD2856" s="89"/>
      <c r="DE2856" s="89"/>
      <c r="DF2856" s="89"/>
    </row>
    <row r="2863" spans="106:110" x14ac:dyDescent="0.25">
      <c r="DB2863" s="4"/>
      <c r="DC2863" s="4"/>
      <c r="DD2863" s="4"/>
      <c r="DE2863" s="4"/>
      <c r="DF2863" s="4"/>
    </row>
    <row r="2864" spans="106:110" x14ac:dyDescent="0.25">
      <c r="DB2864" s="4"/>
      <c r="DC2864" s="87"/>
      <c r="DD2864" s="87"/>
      <c r="DE2864" s="87"/>
      <c r="DF2864" s="87"/>
    </row>
    <row r="2865" spans="106:110" x14ac:dyDescent="0.25">
      <c r="DB2865" s="4"/>
      <c r="DC2865" s="4"/>
      <c r="DD2865" s="4"/>
      <c r="DE2865" s="4"/>
      <c r="DF2865" s="4"/>
    </row>
    <row r="2868" spans="106:110" x14ac:dyDescent="0.25">
      <c r="DB2868" s="4"/>
      <c r="DC2868" s="4"/>
      <c r="DD2868" s="4"/>
      <c r="DE2868" s="4"/>
      <c r="DF2868" s="4"/>
    </row>
    <row r="2869" spans="106:110" x14ac:dyDescent="0.25">
      <c r="DB2869" s="4"/>
      <c r="DC2869" s="4"/>
      <c r="DD2869" s="4"/>
      <c r="DE2869" s="4"/>
      <c r="DF2869" s="4"/>
    </row>
    <row r="2870" spans="106:110" x14ac:dyDescent="0.25">
      <c r="DB2870" s="4"/>
      <c r="DC2870" s="4"/>
      <c r="DD2870" s="4"/>
      <c r="DE2870" s="4"/>
      <c r="DF2870" s="4"/>
    </row>
    <row r="2872" spans="106:110" x14ac:dyDescent="0.25">
      <c r="DB2872" s="4"/>
      <c r="DC2872" s="4"/>
      <c r="DD2872" s="4"/>
      <c r="DE2872" s="4"/>
      <c r="DF2872" s="4"/>
    </row>
    <row r="2873" spans="106:110" x14ac:dyDescent="0.25">
      <c r="DB2873" s="4"/>
      <c r="DC2873" s="30"/>
      <c r="DD2873" s="30"/>
      <c r="DE2873" s="30"/>
      <c r="DF2873" s="30"/>
    </row>
    <row r="2874" spans="106:110" x14ac:dyDescent="0.25">
      <c r="DB2874" s="4"/>
      <c r="DC2874" s="4"/>
      <c r="DD2874" s="4"/>
      <c r="DE2874" s="4"/>
      <c r="DF2874" s="4"/>
    </row>
    <row r="2875" spans="106:110" x14ac:dyDescent="0.25">
      <c r="DB2875" s="4"/>
      <c r="DC2875" s="4"/>
      <c r="DD2875" s="4"/>
      <c r="DE2875" s="4"/>
      <c r="DF2875" s="4"/>
    </row>
    <row r="2876" spans="106:110" x14ac:dyDescent="0.25">
      <c r="DB2876" s="4"/>
      <c r="DC2876" s="4"/>
      <c r="DD2876" s="4"/>
      <c r="DE2876" s="4"/>
      <c r="DF2876" s="4"/>
    </row>
    <row r="2877" spans="106:110" x14ac:dyDescent="0.25">
      <c r="DB2877" s="4"/>
      <c r="DC2877" s="4"/>
      <c r="DD2877" s="4"/>
      <c r="DE2877" s="4"/>
      <c r="DF2877" s="4"/>
    </row>
    <row r="2878" spans="106:110" x14ac:dyDescent="0.25">
      <c r="DB2878" s="4"/>
      <c r="DC2878" s="4"/>
      <c r="DD2878" s="4"/>
      <c r="DE2878" s="4"/>
      <c r="DF2878" s="4"/>
    </row>
    <row r="2879" spans="106:110" x14ac:dyDescent="0.25">
      <c r="DB2879" s="4"/>
      <c r="DC2879" s="4"/>
      <c r="DD2879" s="4"/>
      <c r="DE2879" s="4"/>
      <c r="DF2879" s="4"/>
    </row>
    <row r="2880" spans="106:110" x14ac:dyDescent="0.25">
      <c r="DB2880" s="4"/>
      <c r="DC2880" s="89"/>
      <c r="DD2880" s="89"/>
      <c r="DE2880" s="89"/>
      <c r="DF2880" s="89"/>
    </row>
    <row r="2887" spans="106:110" x14ac:dyDescent="0.25">
      <c r="DB2887" s="4"/>
      <c r="DC2887" s="4"/>
      <c r="DD2887" s="4"/>
      <c r="DE2887" s="4"/>
      <c r="DF2887" s="4"/>
    </row>
    <row r="2888" spans="106:110" x14ac:dyDescent="0.25">
      <c r="DB2888" s="4"/>
      <c r="DC2888" s="87"/>
      <c r="DD2888" s="87"/>
      <c r="DE2888" s="87"/>
      <c r="DF2888" s="87"/>
    </row>
    <row r="2889" spans="106:110" x14ac:dyDescent="0.25">
      <c r="DB2889" s="4"/>
      <c r="DC2889" s="4"/>
      <c r="DD2889" s="4"/>
      <c r="DE2889" s="4"/>
      <c r="DF2889" s="4"/>
    </row>
    <row r="2892" spans="106:110" x14ac:dyDescent="0.25">
      <c r="DB2892" s="4"/>
      <c r="DC2892" s="4"/>
      <c r="DD2892" s="4"/>
      <c r="DE2892" s="4"/>
      <c r="DF2892" s="4"/>
    </row>
    <row r="2893" spans="106:110" x14ac:dyDescent="0.25">
      <c r="DB2893" s="4"/>
      <c r="DC2893" s="4"/>
      <c r="DD2893" s="4"/>
      <c r="DE2893" s="4"/>
      <c r="DF2893" s="4"/>
    </row>
    <row r="2895" spans="106:110" x14ac:dyDescent="0.25">
      <c r="DB2895" s="4"/>
      <c r="DC2895" s="4"/>
      <c r="DD2895" s="4"/>
      <c r="DE2895" s="4"/>
      <c r="DF2895" s="4"/>
    </row>
    <row r="2896" spans="106:110" x14ac:dyDescent="0.25">
      <c r="DB2896" s="4"/>
      <c r="DC2896" s="30"/>
      <c r="DD2896" s="30"/>
      <c r="DE2896" s="30"/>
      <c r="DF2896" s="30"/>
    </row>
    <row r="2897" spans="106:110" x14ac:dyDescent="0.25">
      <c r="DB2897" s="4"/>
      <c r="DC2897" s="4"/>
      <c r="DD2897" s="4"/>
      <c r="DE2897" s="4"/>
      <c r="DF2897" s="4"/>
    </row>
    <row r="2898" spans="106:110" x14ac:dyDescent="0.25">
      <c r="DB2898" s="4"/>
      <c r="DC2898" s="4"/>
      <c r="DD2898" s="4"/>
      <c r="DE2898" s="4"/>
      <c r="DF2898" s="4"/>
    </row>
    <row r="2899" spans="106:110" x14ac:dyDescent="0.25">
      <c r="DB2899" s="4"/>
      <c r="DC2899" s="4"/>
      <c r="DD2899" s="4"/>
      <c r="DE2899" s="4"/>
      <c r="DF2899" s="4"/>
    </row>
    <row r="2900" spans="106:110" x14ac:dyDescent="0.25">
      <c r="DB2900" s="4"/>
      <c r="DC2900" s="4"/>
      <c r="DD2900" s="4"/>
      <c r="DE2900" s="4"/>
      <c r="DF2900" s="4"/>
    </row>
    <row r="2901" spans="106:110" x14ac:dyDescent="0.25">
      <c r="DB2901" s="4"/>
      <c r="DC2901" s="4"/>
      <c r="DD2901" s="4"/>
      <c r="DE2901" s="4"/>
      <c r="DF2901" s="4"/>
    </row>
    <row r="2902" spans="106:110" x14ac:dyDescent="0.25">
      <c r="DB2902" s="4"/>
      <c r="DC2902" s="89"/>
      <c r="DD2902" s="89"/>
      <c r="DE2902" s="89"/>
      <c r="DF2902" s="89"/>
    </row>
    <row r="2909" spans="106:110" x14ac:dyDescent="0.25">
      <c r="DB2909" s="4"/>
      <c r="DC2909" s="4"/>
      <c r="DD2909" s="4"/>
      <c r="DE2909" s="4"/>
      <c r="DF2909" s="4"/>
    </row>
    <row r="2910" spans="106:110" x14ac:dyDescent="0.25">
      <c r="DC2910" s="78"/>
      <c r="DD2910" s="78"/>
      <c r="DE2910" s="78"/>
      <c r="DF2910" s="78"/>
    </row>
    <row r="2916" spans="106:110" x14ac:dyDescent="0.25">
      <c r="DB2916" s="4"/>
      <c r="DC2916" s="4"/>
      <c r="DD2916" s="4"/>
      <c r="DE2916" s="4"/>
      <c r="DF2916" s="4"/>
    </row>
    <row r="2919" spans="106:110" x14ac:dyDescent="0.25">
      <c r="DC2919" s="80"/>
      <c r="DD2919" s="80"/>
      <c r="DE2919" s="80"/>
      <c r="DF2919" s="80"/>
    </row>
    <row r="2925" spans="106:110" x14ac:dyDescent="0.25">
      <c r="DB2925" s="4"/>
      <c r="DC2925" s="4"/>
      <c r="DD2925" s="4"/>
      <c r="DE2925" s="4"/>
      <c r="DF2925" s="4"/>
    </row>
    <row r="2926" spans="106:110" x14ac:dyDescent="0.25">
      <c r="DC2926" s="85"/>
      <c r="DD2926" s="85"/>
      <c r="DE2926" s="85"/>
      <c r="DF2926" s="85"/>
    </row>
    <row r="2933" spans="106:110" x14ac:dyDescent="0.25">
      <c r="DB2933" s="4"/>
      <c r="DC2933" s="4"/>
      <c r="DD2933" s="4"/>
      <c r="DE2933" s="4"/>
      <c r="DF2933" s="4"/>
    </row>
    <row r="2934" spans="106:110" x14ac:dyDescent="0.25">
      <c r="DB2934" s="4"/>
      <c r="DC2934" s="4"/>
      <c r="DD2934" s="4"/>
      <c r="DE2934" s="4"/>
      <c r="DF2934" s="4"/>
    </row>
    <row r="2935" spans="106:110" x14ac:dyDescent="0.25">
      <c r="DC2935" s="78"/>
      <c r="DD2935" s="78"/>
      <c r="DE2935" s="78"/>
      <c r="DF2935" s="78"/>
    </row>
    <row r="2940" spans="106:110" x14ac:dyDescent="0.25">
      <c r="DB2940" s="4"/>
      <c r="DC2940" s="4"/>
      <c r="DD2940" s="4"/>
      <c r="DE2940" s="4"/>
      <c r="DF2940" s="4"/>
    </row>
    <row r="2941" spans="106:110" x14ac:dyDescent="0.25">
      <c r="DB2941" s="4"/>
      <c r="DC2941" s="4"/>
      <c r="DD2941" s="4"/>
      <c r="DE2941" s="4"/>
      <c r="DF2941" s="4"/>
    </row>
    <row r="2944" spans="106:110" x14ac:dyDescent="0.25">
      <c r="DC2944" s="80"/>
      <c r="DD2944" s="80"/>
      <c r="DE2944" s="80"/>
      <c r="DF2944" s="80"/>
    </row>
    <row r="2950" spans="106:110" x14ac:dyDescent="0.25">
      <c r="DB2950" s="4"/>
      <c r="DC2950" s="4"/>
      <c r="DD2950" s="4"/>
      <c r="DE2950" s="4"/>
      <c r="DF2950" s="4"/>
    </row>
    <row r="2951" spans="106:110" x14ac:dyDescent="0.25">
      <c r="DC2951" s="85"/>
      <c r="DD2951" s="85"/>
      <c r="DE2951" s="85"/>
      <c r="DF2951" s="85"/>
    </row>
    <row r="2958" spans="106:110" x14ac:dyDescent="0.25">
      <c r="DB2958" s="4"/>
      <c r="DC2958" s="4"/>
      <c r="DD2958" s="4"/>
      <c r="DE2958" s="4"/>
      <c r="DF2958" s="4"/>
    </row>
    <row r="2959" spans="106:110" x14ac:dyDescent="0.25">
      <c r="DC2959" s="78"/>
      <c r="DD2959" s="78"/>
      <c r="DE2959" s="78"/>
      <c r="DF2959" s="78"/>
    </row>
    <row r="2964" spans="106:110" x14ac:dyDescent="0.25">
      <c r="DB2964" s="4"/>
      <c r="DC2964" s="4"/>
      <c r="DD2964" s="4"/>
      <c r="DE2964" s="4"/>
      <c r="DF2964" s="4"/>
    </row>
    <row r="2966" spans="106:110" x14ac:dyDescent="0.25">
      <c r="DB2966" s="86"/>
      <c r="DC2966" s="86"/>
      <c r="DD2966" s="86"/>
      <c r="DE2966" s="86"/>
      <c r="DF2966" s="86"/>
    </row>
    <row r="2967" spans="106:110" x14ac:dyDescent="0.25">
      <c r="DB2967" s="4"/>
      <c r="DC2967" s="4"/>
      <c r="DD2967" s="4"/>
      <c r="DE2967" s="4"/>
      <c r="DF2967" s="4"/>
    </row>
    <row r="2969" spans="106:110" x14ac:dyDescent="0.25">
      <c r="DC2969" s="80"/>
      <c r="DD2969" s="80"/>
      <c r="DE2969" s="80"/>
      <c r="DF2969" s="80"/>
    </row>
    <row r="2974" spans="106:110" x14ac:dyDescent="0.25">
      <c r="DB2974" s="4"/>
      <c r="DC2974" s="4"/>
      <c r="DD2974" s="4"/>
      <c r="DE2974" s="4"/>
      <c r="DF2974" s="4"/>
    </row>
    <row r="2975" spans="106:110" x14ac:dyDescent="0.25">
      <c r="DB2975" s="4"/>
      <c r="DC2975" s="4"/>
      <c r="DD2975" s="4"/>
      <c r="DE2975" s="4"/>
      <c r="DF2975" s="4"/>
    </row>
    <row r="2976" spans="106:110" x14ac:dyDescent="0.25">
      <c r="DB2976" s="4"/>
      <c r="DC2976" s="4"/>
      <c r="DD2976" s="4"/>
      <c r="DE2976" s="4"/>
      <c r="DF2976" s="4"/>
    </row>
    <row r="2977" spans="106:110" x14ac:dyDescent="0.25">
      <c r="DC2977" s="85"/>
      <c r="DD2977" s="85"/>
      <c r="DE2977" s="85"/>
      <c r="DF2977" s="85"/>
    </row>
    <row r="2984" spans="106:110" x14ac:dyDescent="0.25">
      <c r="DB2984" s="4"/>
      <c r="DC2984" s="4"/>
      <c r="DD2984" s="4"/>
      <c r="DE2984" s="4"/>
      <c r="DF2984" s="4"/>
    </row>
    <row r="2985" spans="106:110" x14ac:dyDescent="0.25">
      <c r="DB2985" s="4"/>
      <c r="DC2985" s="87"/>
      <c r="DD2985" s="87"/>
      <c r="DE2985" s="87"/>
      <c r="DF2985" s="87"/>
    </row>
    <row r="2986" spans="106:110" x14ac:dyDescent="0.25">
      <c r="DB2986" s="4"/>
      <c r="DC2986" s="4"/>
      <c r="DD2986" s="4"/>
      <c r="DE2986" s="4"/>
      <c r="DF2986" s="4"/>
    </row>
    <row r="2992" spans="106:110" x14ac:dyDescent="0.25">
      <c r="DB2992" s="4"/>
      <c r="DC2992" s="4"/>
      <c r="DD2992" s="4"/>
      <c r="DE2992" s="4"/>
      <c r="DF2992" s="4"/>
    </row>
    <row r="2993" spans="106:110" x14ac:dyDescent="0.25">
      <c r="DB2993" s="4"/>
      <c r="DC2993" s="4"/>
      <c r="DD2993" s="4"/>
      <c r="DE2993" s="4"/>
      <c r="DF2993" s="4"/>
    </row>
    <row r="2994" spans="106:110" x14ac:dyDescent="0.25">
      <c r="DB2994" s="4"/>
      <c r="DC2994" s="30"/>
      <c r="DD2994" s="30"/>
      <c r="DE2994" s="30"/>
      <c r="DF2994" s="30"/>
    </row>
    <row r="2995" spans="106:110" x14ac:dyDescent="0.25">
      <c r="DB2995" s="4"/>
      <c r="DC2995" s="4"/>
      <c r="DD2995" s="4"/>
      <c r="DE2995" s="4"/>
      <c r="DF2995" s="4"/>
    </row>
    <row r="2996" spans="106:110" x14ac:dyDescent="0.25">
      <c r="DB2996" s="4"/>
      <c r="DC2996" s="4"/>
      <c r="DD2996" s="4"/>
      <c r="DE2996" s="4"/>
      <c r="DF2996" s="4"/>
    </row>
    <row r="2997" spans="106:110" x14ac:dyDescent="0.25">
      <c r="DB2997" s="4"/>
      <c r="DC2997" s="4"/>
      <c r="DD2997" s="4"/>
      <c r="DE2997" s="4"/>
      <c r="DF2997" s="4"/>
    </row>
    <row r="2998" spans="106:110" x14ac:dyDescent="0.25">
      <c r="DB2998" s="4"/>
      <c r="DC2998" s="4"/>
      <c r="DD2998" s="4"/>
      <c r="DE2998" s="4"/>
      <c r="DF2998" s="4"/>
    </row>
    <row r="2999" spans="106:110" x14ac:dyDescent="0.25">
      <c r="DB2999" s="4"/>
      <c r="DC2999" s="4"/>
      <c r="DD2999" s="4"/>
      <c r="DE2999" s="4"/>
      <c r="DF2999" s="4"/>
    </row>
    <row r="3000" spans="106:110" x14ac:dyDescent="0.25">
      <c r="DB3000" s="4"/>
      <c r="DC3000" s="4"/>
      <c r="DD3000" s="4"/>
      <c r="DE3000" s="4"/>
      <c r="DF3000" s="4"/>
    </row>
    <row r="3001" spans="106:110" x14ac:dyDescent="0.25">
      <c r="DB3001" s="4"/>
      <c r="DC3001" s="89"/>
      <c r="DD3001" s="89"/>
      <c r="DE3001" s="89"/>
      <c r="DF3001" s="89"/>
    </row>
    <row r="3008" spans="106:110" x14ac:dyDescent="0.25">
      <c r="DB3008" s="4"/>
      <c r="DC3008" s="4"/>
      <c r="DD3008" s="4"/>
      <c r="DE3008" s="4"/>
      <c r="DF3008" s="4"/>
    </row>
    <row r="3009" spans="106:110" x14ac:dyDescent="0.25">
      <c r="DC3009" s="78"/>
      <c r="DD3009" s="78"/>
      <c r="DE3009" s="78"/>
      <c r="DF3009" s="78"/>
    </row>
    <row r="3014" spans="106:110" x14ac:dyDescent="0.25">
      <c r="DB3014" s="4"/>
      <c r="DC3014" s="4"/>
      <c r="DD3014" s="4"/>
      <c r="DE3014" s="4"/>
      <c r="DF3014" s="4"/>
    </row>
    <row r="3015" spans="106:110" x14ac:dyDescent="0.25">
      <c r="DB3015" s="4"/>
      <c r="DC3015" s="4"/>
      <c r="DD3015" s="4"/>
      <c r="DE3015" s="4"/>
      <c r="DF3015" s="4"/>
    </row>
    <row r="3016" spans="106:110" x14ac:dyDescent="0.25">
      <c r="DB3016" s="4"/>
      <c r="DC3016" s="4"/>
      <c r="DD3016" s="4"/>
      <c r="DE3016" s="4"/>
      <c r="DF3016" s="4"/>
    </row>
    <row r="3018" spans="106:110" x14ac:dyDescent="0.25">
      <c r="DC3018" s="80"/>
      <c r="DD3018" s="80"/>
      <c r="DE3018" s="80"/>
      <c r="DF3018" s="80"/>
    </row>
    <row r="3024" spans="106:110" x14ac:dyDescent="0.25">
      <c r="DB3024" s="4"/>
      <c r="DC3024" s="4"/>
      <c r="DD3024" s="4"/>
      <c r="DE3024" s="4"/>
      <c r="DF3024" s="4"/>
    </row>
    <row r="3025" spans="106:110" x14ac:dyDescent="0.25">
      <c r="DC3025" s="85"/>
      <c r="DD3025" s="85"/>
      <c r="DE3025" s="85"/>
      <c r="DF3025" s="85"/>
    </row>
    <row r="3032" spans="106:110" x14ac:dyDescent="0.25">
      <c r="DB3032" s="4"/>
      <c r="DC3032" s="4"/>
      <c r="DD3032" s="4"/>
      <c r="DE3032" s="4"/>
      <c r="DF3032" s="4"/>
    </row>
    <row r="3033" spans="106:110" x14ac:dyDescent="0.25">
      <c r="DC3033" s="78"/>
      <c r="DD3033" s="78"/>
      <c r="DE3033" s="78"/>
      <c r="DF3033" s="78"/>
    </row>
    <row r="3038" spans="106:110" x14ac:dyDescent="0.25">
      <c r="DB3038" s="4"/>
      <c r="DC3038" s="4"/>
      <c r="DD3038" s="4"/>
      <c r="DE3038" s="4"/>
      <c r="DF3038" s="4"/>
    </row>
    <row r="3039" spans="106:110" x14ac:dyDescent="0.25">
      <c r="DB3039" s="4"/>
      <c r="DC3039" s="4"/>
      <c r="DD3039" s="4"/>
      <c r="DE3039" s="4"/>
      <c r="DF3039" s="4"/>
    </row>
    <row r="3040" spans="106:110" x14ac:dyDescent="0.25">
      <c r="DB3040" s="86"/>
      <c r="DC3040" s="86"/>
      <c r="DD3040" s="86"/>
      <c r="DE3040" s="86"/>
      <c r="DF3040" s="86"/>
    </row>
    <row r="3041" spans="106:110" x14ac:dyDescent="0.25">
      <c r="DB3041" s="4"/>
      <c r="DC3041" s="4"/>
      <c r="DD3041" s="4"/>
      <c r="DE3041" s="4"/>
      <c r="DF3041" s="4"/>
    </row>
    <row r="3043" spans="106:110" x14ac:dyDescent="0.25">
      <c r="DC3043" s="80"/>
      <c r="DD3043" s="80"/>
      <c r="DE3043" s="80"/>
      <c r="DF3043" s="80"/>
    </row>
    <row r="3048" spans="106:110" x14ac:dyDescent="0.25">
      <c r="DB3048" s="4"/>
      <c r="DC3048" s="4"/>
      <c r="DD3048" s="4"/>
      <c r="DE3048" s="4"/>
      <c r="DF3048" s="4"/>
    </row>
    <row r="3049" spans="106:110" x14ac:dyDescent="0.25">
      <c r="DB3049" s="4"/>
      <c r="DC3049" s="4"/>
      <c r="DD3049" s="4"/>
      <c r="DE3049" s="4"/>
      <c r="DF3049" s="4"/>
    </row>
    <row r="3050" spans="106:110" x14ac:dyDescent="0.25">
      <c r="DB3050" s="4"/>
      <c r="DC3050" s="4"/>
      <c r="DD3050" s="4"/>
      <c r="DE3050" s="4"/>
      <c r="DF3050" s="4"/>
    </row>
    <row r="3051" spans="106:110" x14ac:dyDescent="0.25">
      <c r="DC3051" s="85"/>
      <c r="DD3051" s="85"/>
      <c r="DE3051" s="85"/>
      <c r="DF3051" s="85"/>
    </row>
    <row r="3058" spans="106:110" x14ac:dyDescent="0.25">
      <c r="DB3058" s="4"/>
      <c r="DC3058" s="4"/>
      <c r="DD3058" s="4"/>
      <c r="DE3058" s="4"/>
      <c r="DF3058" s="4"/>
    </row>
    <row r="3059" spans="106:110" x14ac:dyDescent="0.25">
      <c r="DB3059" s="4"/>
      <c r="DC3059" s="87"/>
      <c r="DD3059" s="87"/>
      <c r="DE3059" s="87"/>
      <c r="DF3059" s="87"/>
    </row>
    <row r="3060" spans="106:110" x14ac:dyDescent="0.25">
      <c r="DB3060" s="4"/>
      <c r="DC3060" s="4"/>
      <c r="DD3060" s="4"/>
      <c r="DE3060" s="4"/>
      <c r="DF3060" s="4"/>
    </row>
    <row r="3065" spans="106:110" x14ac:dyDescent="0.25">
      <c r="DB3065" s="4"/>
      <c r="DC3065" s="4"/>
      <c r="DD3065" s="4"/>
      <c r="DE3065" s="4"/>
      <c r="DF3065" s="4"/>
    </row>
    <row r="3066" spans="106:110" x14ac:dyDescent="0.25">
      <c r="DB3066" s="4"/>
      <c r="DC3066" s="4"/>
      <c r="DD3066" s="4"/>
      <c r="DE3066" s="4"/>
      <c r="DF3066" s="4"/>
    </row>
    <row r="3067" spans="106:110" x14ac:dyDescent="0.25">
      <c r="DB3067" s="4"/>
      <c r="DC3067" s="4"/>
      <c r="DD3067" s="4"/>
      <c r="DE3067" s="4"/>
      <c r="DF3067" s="4"/>
    </row>
    <row r="3068" spans="106:110" x14ac:dyDescent="0.25">
      <c r="DB3068" s="4"/>
      <c r="DC3068" s="30"/>
      <c r="DD3068" s="30"/>
      <c r="DE3068" s="30"/>
      <c r="DF3068" s="30"/>
    </row>
    <row r="3069" spans="106:110" x14ac:dyDescent="0.25">
      <c r="DB3069" s="4"/>
      <c r="DC3069" s="4"/>
      <c r="DD3069" s="4"/>
      <c r="DE3069" s="4"/>
      <c r="DF3069" s="4"/>
    </row>
    <row r="3070" spans="106:110" x14ac:dyDescent="0.25">
      <c r="DB3070" s="4"/>
      <c r="DC3070" s="4"/>
      <c r="DD3070" s="4"/>
      <c r="DE3070" s="4"/>
      <c r="DF3070" s="4"/>
    </row>
    <row r="3071" spans="106:110" x14ac:dyDescent="0.25">
      <c r="DB3071" s="4"/>
      <c r="DC3071" s="4"/>
      <c r="DD3071" s="4"/>
      <c r="DE3071" s="4"/>
      <c r="DF3071" s="4"/>
    </row>
    <row r="3072" spans="106:110" x14ac:dyDescent="0.25">
      <c r="DB3072" s="4"/>
      <c r="DC3072" s="4"/>
      <c r="DD3072" s="4"/>
      <c r="DE3072" s="4"/>
      <c r="DF3072" s="4"/>
    </row>
    <row r="3073" spans="106:110" x14ac:dyDescent="0.25">
      <c r="DB3073" s="4"/>
      <c r="DC3073" s="4"/>
      <c r="DD3073" s="4"/>
      <c r="DE3073" s="4"/>
      <c r="DF3073" s="4"/>
    </row>
    <row r="3074" spans="106:110" x14ac:dyDescent="0.25">
      <c r="DB3074" s="4"/>
      <c r="DC3074" s="4"/>
      <c r="DD3074" s="4"/>
      <c r="DE3074" s="4"/>
      <c r="DF3074" s="4"/>
    </row>
    <row r="3075" spans="106:110" x14ac:dyDescent="0.25">
      <c r="DB3075" s="4"/>
      <c r="DC3075" s="89"/>
      <c r="DD3075" s="89"/>
      <c r="DE3075" s="89"/>
      <c r="DF3075" s="89"/>
    </row>
    <row r="3082" spans="106:110" x14ac:dyDescent="0.25">
      <c r="DB3082" s="4"/>
      <c r="DC3082" s="4"/>
      <c r="DD3082" s="4"/>
      <c r="DE3082" s="4"/>
      <c r="DF3082" s="4"/>
    </row>
    <row r="3083" spans="106:110" x14ac:dyDescent="0.25">
      <c r="DC3083" s="78"/>
      <c r="DD3083" s="78"/>
      <c r="DE3083" s="78"/>
      <c r="DF3083" s="78"/>
    </row>
    <row r="3089" spans="106:110" x14ac:dyDescent="0.25">
      <c r="DC3089" s="80"/>
      <c r="DD3089" s="80"/>
      <c r="DE3089" s="80"/>
      <c r="DF3089" s="80"/>
    </row>
    <row r="3093" spans="106:110" x14ac:dyDescent="0.25">
      <c r="DC3093" s="85"/>
      <c r="DD3093" s="85"/>
      <c r="DE3093" s="85"/>
      <c r="DF3093" s="85"/>
    </row>
    <row r="3100" spans="106:110" x14ac:dyDescent="0.25">
      <c r="DB3100" s="4"/>
      <c r="DC3100" s="4"/>
      <c r="DD3100" s="4"/>
      <c r="DE3100" s="4"/>
      <c r="DF3100" s="4"/>
    </row>
    <row r="3101" spans="106:110" x14ac:dyDescent="0.25">
      <c r="DB3101" s="4"/>
      <c r="DC3101" s="87"/>
      <c r="DD3101" s="87"/>
      <c r="DE3101" s="87"/>
      <c r="DF3101" s="87"/>
    </row>
    <row r="3102" spans="106:110" x14ac:dyDescent="0.25">
      <c r="DB3102" s="4"/>
      <c r="DC3102" s="4"/>
      <c r="DD3102" s="4"/>
      <c r="DE3102" s="4"/>
      <c r="DF3102" s="4"/>
    </row>
    <row r="3105" spans="106:110" x14ac:dyDescent="0.25">
      <c r="DB3105" s="4"/>
      <c r="DC3105" s="4"/>
      <c r="DD3105" s="4"/>
      <c r="DE3105" s="4"/>
      <c r="DF3105" s="4"/>
    </row>
    <row r="3106" spans="106:110" x14ac:dyDescent="0.25">
      <c r="DB3106" s="4"/>
      <c r="DC3106" s="30"/>
      <c r="DD3106" s="30"/>
      <c r="DE3106" s="30"/>
      <c r="DF3106" s="30"/>
    </row>
    <row r="3107" spans="106:110" x14ac:dyDescent="0.25">
      <c r="DB3107" s="4"/>
      <c r="DC3107" s="4"/>
      <c r="DD3107" s="4"/>
      <c r="DE3107" s="4"/>
      <c r="DF3107" s="4"/>
    </row>
    <row r="3109" spans="106:110" x14ac:dyDescent="0.25">
      <c r="DB3109" s="4"/>
      <c r="DC3109" s="89"/>
      <c r="DD3109" s="89"/>
      <c r="DE3109" s="89"/>
      <c r="DF3109" s="89"/>
    </row>
    <row r="3116" spans="106:110" x14ac:dyDescent="0.25">
      <c r="DB3116" s="4"/>
      <c r="DC3116" s="4"/>
      <c r="DD3116" s="4"/>
      <c r="DE3116" s="4"/>
      <c r="DF3116" s="4"/>
    </row>
    <row r="3117" spans="106:110" x14ac:dyDescent="0.25">
      <c r="DB3117" s="4"/>
      <c r="DC3117" s="87"/>
      <c r="DD3117" s="87"/>
      <c r="DE3117" s="87"/>
      <c r="DF3117" s="87"/>
    </row>
    <row r="3118" spans="106:110" x14ac:dyDescent="0.25">
      <c r="DB3118" s="4"/>
      <c r="DC3118" s="4"/>
      <c r="DD3118" s="4"/>
      <c r="DE3118" s="4"/>
      <c r="DF3118" s="4"/>
    </row>
    <row r="3121" spans="106:110" x14ac:dyDescent="0.25">
      <c r="DB3121" s="4"/>
      <c r="DC3121" s="4"/>
      <c r="DD3121" s="4"/>
      <c r="DE3121" s="4"/>
      <c r="DF3121" s="4"/>
    </row>
    <row r="3122" spans="106:110" x14ac:dyDescent="0.25">
      <c r="DB3122" s="4"/>
      <c r="DC3122" s="30"/>
      <c r="DD3122" s="30"/>
      <c r="DE3122" s="30"/>
      <c r="DF3122" s="30"/>
    </row>
    <row r="3123" spans="106:110" x14ac:dyDescent="0.25">
      <c r="DB3123" s="4"/>
      <c r="DC3123" s="4"/>
      <c r="DD3123" s="4"/>
      <c r="DE3123" s="4"/>
      <c r="DF3123" s="4"/>
    </row>
    <row r="3125" spans="106:110" x14ac:dyDescent="0.25">
      <c r="DB3125" s="4"/>
      <c r="DC3125" s="89"/>
      <c r="DD3125" s="89"/>
      <c r="DE3125" s="89"/>
      <c r="DF3125" s="89"/>
    </row>
    <row r="3132" spans="106:110" x14ac:dyDescent="0.25">
      <c r="DB3132" s="4"/>
      <c r="DC3132" s="4"/>
      <c r="DD3132" s="4"/>
      <c r="DE3132" s="4"/>
      <c r="DF3132" s="4"/>
    </row>
    <row r="3133" spans="106:110" x14ac:dyDescent="0.25">
      <c r="DB3133" s="4"/>
      <c r="DC3133" s="87"/>
      <c r="DD3133" s="87"/>
      <c r="DE3133" s="87"/>
      <c r="DF3133" s="87"/>
    </row>
    <row r="3134" spans="106:110" x14ac:dyDescent="0.25">
      <c r="DB3134" s="4"/>
      <c r="DC3134" s="4"/>
      <c r="DD3134" s="4"/>
      <c r="DE3134" s="4"/>
      <c r="DF3134" s="4"/>
    </row>
    <row r="3136" spans="106:110" x14ac:dyDescent="0.25">
      <c r="DB3136" s="86"/>
      <c r="DC3136" s="86"/>
      <c r="DD3136" s="86"/>
      <c r="DE3136" s="86"/>
      <c r="DF3136" s="86"/>
    </row>
    <row r="3137" spans="106:110" x14ac:dyDescent="0.25">
      <c r="DB3137" s="4"/>
      <c r="DC3137" s="4"/>
      <c r="DD3137" s="4"/>
      <c r="DE3137" s="4"/>
      <c r="DF3137" s="4"/>
    </row>
    <row r="3138" spans="106:110" x14ac:dyDescent="0.25">
      <c r="DB3138" s="4"/>
      <c r="DC3138" s="30"/>
      <c r="DD3138" s="30"/>
      <c r="DE3138" s="30"/>
      <c r="DF3138" s="30"/>
    </row>
    <row r="3139" spans="106:110" x14ac:dyDescent="0.25">
      <c r="DB3139" s="4"/>
      <c r="DC3139" s="4"/>
      <c r="DD3139" s="4"/>
      <c r="DE3139" s="4"/>
      <c r="DF3139" s="4"/>
    </row>
    <row r="3141" spans="106:110" x14ac:dyDescent="0.25">
      <c r="DB3141" s="4"/>
      <c r="DC3141" s="89"/>
      <c r="DD3141" s="89"/>
      <c r="DE3141" s="89"/>
      <c r="DF3141" s="89"/>
    </row>
    <row r="3148" spans="106:110" x14ac:dyDescent="0.25">
      <c r="DB3148" s="4"/>
      <c r="DC3148" s="4"/>
      <c r="DD3148" s="4"/>
      <c r="DE3148" s="4"/>
      <c r="DF3148" s="4"/>
    </row>
    <row r="3149" spans="106:110" x14ac:dyDescent="0.25">
      <c r="DB3149" s="4"/>
      <c r="DC3149" s="87"/>
      <c r="DD3149" s="87"/>
      <c r="DE3149" s="87"/>
      <c r="DF3149" s="87"/>
    </row>
    <row r="3150" spans="106:110" x14ac:dyDescent="0.25">
      <c r="DB3150" s="4"/>
      <c r="DC3150" s="4"/>
      <c r="DD3150" s="4"/>
      <c r="DE3150" s="4"/>
      <c r="DF3150" s="4"/>
    </row>
    <row r="3153" spans="106:110" x14ac:dyDescent="0.25">
      <c r="DB3153" s="4"/>
      <c r="DC3153" s="4"/>
      <c r="DD3153" s="4"/>
      <c r="DE3153" s="4"/>
      <c r="DF3153" s="4"/>
    </row>
    <row r="3154" spans="106:110" x14ac:dyDescent="0.25">
      <c r="DB3154" s="4"/>
      <c r="DC3154" s="30"/>
      <c r="DD3154" s="30"/>
      <c r="DE3154" s="30"/>
      <c r="DF3154" s="30"/>
    </row>
    <row r="3157" spans="106:110" x14ac:dyDescent="0.25">
      <c r="DB3157" s="4"/>
      <c r="DC3157" s="89"/>
      <c r="DD3157" s="89"/>
      <c r="DE3157" s="89"/>
      <c r="DF3157" s="89"/>
    </row>
    <row r="3164" spans="106:110" x14ac:dyDescent="0.25">
      <c r="DB3164" s="4"/>
      <c r="DC3164" s="4"/>
      <c r="DD3164" s="4"/>
      <c r="DE3164" s="4"/>
      <c r="DF3164" s="4"/>
    </row>
    <row r="3165" spans="106:110" x14ac:dyDescent="0.25">
      <c r="DB3165" s="4"/>
      <c r="DC3165" s="87"/>
      <c r="DD3165" s="87"/>
      <c r="DE3165" s="87"/>
      <c r="DF3165" s="87"/>
    </row>
    <row r="3166" spans="106:110" x14ac:dyDescent="0.25">
      <c r="DB3166" s="4"/>
      <c r="DC3166" s="4"/>
      <c r="DD3166" s="4"/>
      <c r="DE3166" s="4"/>
      <c r="DF3166" s="4"/>
    </row>
    <row r="3169" spans="106:110" x14ac:dyDescent="0.25">
      <c r="DB3169" s="4"/>
      <c r="DC3169" s="4"/>
      <c r="DD3169" s="4"/>
      <c r="DE3169" s="4"/>
      <c r="DF3169" s="4"/>
    </row>
    <row r="3170" spans="106:110" x14ac:dyDescent="0.25">
      <c r="DB3170" s="4"/>
      <c r="DC3170" s="30"/>
      <c r="DD3170" s="30"/>
      <c r="DE3170" s="30"/>
      <c r="DF3170" s="30"/>
    </row>
    <row r="3173" spans="106:110" x14ac:dyDescent="0.25">
      <c r="DB3173" s="4"/>
      <c r="DC3173" s="89"/>
      <c r="DD3173" s="89"/>
      <c r="DE3173" s="89"/>
      <c r="DF3173" s="89"/>
    </row>
    <row r="3180" spans="106:110" x14ac:dyDescent="0.25">
      <c r="DB3180" s="4"/>
      <c r="DC3180" s="4"/>
      <c r="DD3180" s="4"/>
      <c r="DE3180" s="4"/>
      <c r="DF3180" s="4"/>
    </row>
    <row r="3181" spans="106:110" x14ac:dyDescent="0.25">
      <c r="DB3181" s="4"/>
      <c r="DC3181" s="87"/>
      <c r="DD3181" s="87"/>
      <c r="DE3181" s="87"/>
      <c r="DF3181" s="87"/>
    </row>
    <row r="3182" spans="106:110" x14ac:dyDescent="0.25">
      <c r="DB3182" s="4"/>
      <c r="DC3182" s="4"/>
      <c r="DD3182" s="4"/>
      <c r="DE3182" s="4"/>
      <c r="DF3182" s="4"/>
    </row>
    <row r="3184" spans="106:110" x14ac:dyDescent="0.25">
      <c r="DB3184" s="86"/>
      <c r="DC3184" s="86"/>
      <c r="DD3184" s="86"/>
      <c r="DE3184" s="86"/>
      <c r="DF3184" s="86"/>
    </row>
    <row r="3185" spans="106:110" x14ac:dyDescent="0.25">
      <c r="DB3185" s="4"/>
      <c r="DC3185" s="4"/>
      <c r="DD3185" s="4"/>
      <c r="DE3185" s="4"/>
      <c r="DF3185" s="4"/>
    </row>
    <row r="3186" spans="106:110" x14ac:dyDescent="0.25">
      <c r="DB3186" s="4"/>
      <c r="DC3186" s="30"/>
      <c r="DD3186" s="30"/>
      <c r="DE3186" s="30"/>
      <c r="DF3186" s="30"/>
    </row>
    <row r="3189" spans="106:110" x14ac:dyDescent="0.25">
      <c r="DB3189" s="4"/>
      <c r="DC3189" s="89"/>
      <c r="DD3189" s="89"/>
      <c r="DE3189" s="89"/>
      <c r="DF3189" s="89"/>
    </row>
    <row r="3196" spans="106:110" x14ac:dyDescent="0.25">
      <c r="DB3196" s="4"/>
      <c r="DC3196" s="4"/>
      <c r="DD3196" s="4"/>
      <c r="DE3196" s="4"/>
      <c r="DF3196" s="4"/>
    </row>
    <row r="3197" spans="106:110" x14ac:dyDescent="0.25">
      <c r="DB3197" s="4"/>
      <c r="DC3197" s="87"/>
      <c r="DD3197" s="87"/>
      <c r="DE3197" s="87"/>
      <c r="DF3197" s="87"/>
    </row>
    <row r="3198" spans="106:110" x14ac:dyDescent="0.25">
      <c r="DB3198" s="4"/>
      <c r="DC3198" s="4"/>
      <c r="DD3198" s="4"/>
      <c r="DE3198" s="4"/>
      <c r="DF3198" s="4"/>
    </row>
    <row r="3201" spans="106:110" x14ac:dyDescent="0.25">
      <c r="DB3201" s="4"/>
      <c r="DC3201" s="4"/>
      <c r="DD3201" s="4"/>
      <c r="DE3201" s="4"/>
      <c r="DF3201" s="4"/>
    </row>
    <row r="3202" spans="106:110" x14ac:dyDescent="0.25">
      <c r="DB3202" s="4"/>
      <c r="DC3202" s="30"/>
      <c r="DD3202" s="30"/>
      <c r="DE3202" s="30"/>
      <c r="DF3202" s="30"/>
    </row>
    <row r="3205" spans="106:110" x14ac:dyDescent="0.25">
      <c r="DB3205" s="4"/>
      <c r="DC3205" s="89"/>
      <c r="DD3205" s="89"/>
      <c r="DE3205" s="89"/>
      <c r="DF3205" s="89"/>
    </row>
    <row r="3212" spans="106:110" x14ac:dyDescent="0.25">
      <c r="DB3212" s="4"/>
      <c r="DC3212" s="4"/>
      <c r="DD3212" s="4"/>
      <c r="DE3212" s="4"/>
      <c r="DF3212" s="4"/>
    </row>
    <row r="3213" spans="106:110" x14ac:dyDescent="0.25">
      <c r="DB3213" s="4"/>
      <c r="DC3213" s="87"/>
      <c r="DD3213" s="87"/>
      <c r="DE3213" s="87"/>
      <c r="DF3213" s="87"/>
    </row>
    <row r="3214" spans="106:110" x14ac:dyDescent="0.25">
      <c r="DB3214" s="4"/>
      <c r="DC3214" s="4"/>
      <c r="DD3214" s="4"/>
      <c r="DE3214" s="4"/>
      <c r="DF3214" s="4"/>
    </row>
    <row r="3217" spans="106:110" x14ac:dyDescent="0.25">
      <c r="DB3217" s="4"/>
      <c r="DC3217" s="4"/>
      <c r="DD3217" s="4"/>
      <c r="DE3217" s="4"/>
      <c r="DF3217" s="4"/>
    </row>
    <row r="3218" spans="106:110" x14ac:dyDescent="0.25">
      <c r="DB3218" s="4"/>
      <c r="DC3218" s="30"/>
      <c r="DD3218" s="30"/>
      <c r="DE3218" s="30"/>
      <c r="DF3218" s="30"/>
    </row>
    <row r="3221" spans="106:110" x14ac:dyDescent="0.25">
      <c r="DB3221" s="4"/>
      <c r="DC3221" s="89"/>
      <c r="DD3221" s="89"/>
      <c r="DE3221" s="89"/>
      <c r="DF3221" s="89"/>
    </row>
    <row r="3228" spans="106:110" x14ac:dyDescent="0.25">
      <c r="DB3228" s="4"/>
      <c r="DC3228" s="4"/>
      <c r="DD3228" s="4"/>
      <c r="DE3228" s="4"/>
      <c r="DF3228" s="4"/>
    </row>
    <row r="3229" spans="106:110" x14ac:dyDescent="0.25">
      <c r="DB3229" s="4"/>
      <c r="DC3229" s="87"/>
      <c r="DD3229" s="87"/>
      <c r="DE3229" s="87"/>
      <c r="DF3229" s="87"/>
    </row>
    <row r="3230" spans="106:110" x14ac:dyDescent="0.25">
      <c r="DB3230" s="4"/>
      <c r="DC3230" s="4"/>
      <c r="DD3230" s="4"/>
      <c r="DE3230" s="4"/>
      <c r="DF3230" s="4"/>
    </row>
    <row r="3232" spans="106:110" x14ac:dyDescent="0.25">
      <c r="DB3232" s="86"/>
      <c r="DC3232" s="86"/>
      <c r="DD3232" s="86"/>
      <c r="DE3232" s="86"/>
      <c r="DF3232" s="86"/>
    </row>
    <row r="3233" spans="106:110" x14ac:dyDescent="0.25">
      <c r="DB3233" s="4"/>
      <c r="DC3233" s="4"/>
      <c r="DD3233" s="4"/>
      <c r="DE3233" s="4"/>
      <c r="DF3233" s="4"/>
    </row>
    <row r="3234" spans="106:110" x14ac:dyDescent="0.25">
      <c r="DB3234" s="4"/>
      <c r="DC3234" s="30"/>
      <c r="DD3234" s="30"/>
      <c r="DE3234" s="30"/>
      <c r="DF3234" s="30"/>
    </row>
    <row r="3237" spans="106:110" x14ac:dyDescent="0.25">
      <c r="DB3237" s="4"/>
      <c r="DC3237" s="89"/>
      <c r="DD3237" s="89"/>
      <c r="DE3237" s="89"/>
      <c r="DF3237" s="89"/>
    </row>
    <row r="3244" spans="106:110" x14ac:dyDescent="0.25">
      <c r="DB3244" s="4"/>
      <c r="DC3244" s="4"/>
      <c r="DD3244" s="4"/>
      <c r="DE3244" s="4"/>
      <c r="DF3244" s="4"/>
    </row>
    <row r="3248" spans="106:110" x14ac:dyDescent="0.25">
      <c r="DB3248" s="4"/>
      <c r="DC3248" s="4"/>
      <c r="DD3248" s="4"/>
      <c r="DE3248" s="4"/>
      <c r="DF3248" s="4"/>
    </row>
    <row r="3251" spans="106:110" x14ac:dyDescent="0.25">
      <c r="DB3251" s="90"/>
      <c r="DC3251" s="90"/>
    </row>
    <row r="3260" spans="106:110" x14ac:dyDescent="0.25">
      <c r="DB3260" s="4"/>
      <c r="DC3260" s="4"/>
      <c r="DD3260" s="4"/>
      <c r="DE3260" s="4"/>
      <c r="DF3260" s="4"/>
    </row>
    <row r="3264" spans="106:110" x14ac:dyDescent="0.25">
      <c r="DB3264" s="4"/>
      <c r="DC3264" s="4"/>
      <c r="DD3264" s="4"/>
      <c r="DE3264" s="4"/>
      <c r="DF3264" s="4"/>
    </row>
    <row r="3276" spans="106:110" x14ac:dyDescent="0.25">
      <c r="DB3276" s="4"/>
      <c r="DC3276" s="4"/>
      <c r="DD3276" s="4"/>
      <c r="DE3276" s="4"/>
      <c r="DF3276" s="4"/>
    </row>
    <row r="3283" spans="106:110" x14ac:dyDescent="0.25">
      <c r="DB3283" s="90"/>
      <c r="DC3283" s="90"/>
    </row>
    <row r="3292" spans="106:110" x14ac:dyDescent="0.25">
      <c r="DB3292" s="4"/>
      <c r="DC3292" s="4"/>
      <c r="DD3292" s="4"/>
      <c r="DE3292" s="4"/>
      <c r="DF3292" s="4"/>
    </row>
    <row r="3308" spans="106:110" x14ac:dyDescent="0.25">
      <c r="DB3308" s="4"/>
      <c r="DC3308" s="4"/>
      <c r="DD3308" s="4"/>
      <c r="DE3308" s="4"/>
      <c r="DF3308" s="4"/>
    </row>
    <row r="3315" spans="106:110" x14ac:dyDescent="0.25">
      <c r="DB3315" s="90"/>
      <c r="DC3315" s="90"/>
    </row>
    <row r="3324" spans="106:110" x14ac:dyDescent="0.25">
      <c r="DB3324" s="4"/>
      <c r="DC3324" s="4"/>
      <c r="DD3324" s="4"/>
      <c r="DE3324" s="4"/>
      <c r="DF3324" s="4"/>
    </row>
    <row r="3340" spans="106:110" x14ac:dyDescent="0.25">
      <c r="DB3340" s="4"/>
      <c r="DC3340" s="4"/>
      <c r="DD3340" s="4"/>
      <c r="DE3340" s="4"/>
      <c r="DF3340" s="4"/>
    </row>
    <row r="3347" spans="106:110" x14ac:dyDescent="0.25">
      <c r="DB3347" s="90"/>
      <c r="DC3347" s="90"/>
    </row>
    <row r="3356" spans="106:110" x14ac:dyDescent="0.25">
      <c r="DB3356" s="4"/>
      <c r="DC3356" s="4"/>
      <c r="DD3356" s="4"/>
      <c r="DE3356" s="4"/>
      <c r="DF3356" s="4"/>
    </row>
    <row r="3372" spans="106:110" x14ac:dyDescent="0.25">
      <c r="DB3372" s="4"/>
      <c r="DC3372" s="4"/>
      <c r="DD3372" s="4"/>
      <c r="DE3372" s="4"/>
      <c r="DF3372" s="4"/>
    </row>
    <row r="3379" spans="106:110" x14ac:dyDescent="0.25">
      <c r="DB3379" s="90"/>
      <c r="DC3379" s="90"/>
    </row>
    <row r="3388" spans="106:110" x14ac:dyDescent="0.25">
      <c r="DB3388" s="4"/>
      <c r="DC3388" s="4"/>
      <c r="DD3388" s="4"/>
      <c r="DE3388" s="4"/>
      <c r="DF3388" s="4"/>
    </row>
    <row r="3404" spans="106:110" x14ac:dyDescent="0.25">
      <c r="DB3404" s="4"/>
      <c r="DC3404" s="4"/>
      <c r="DD3404" s="4"/>
      <c r="DE3404" s="4"/>
      <c r="DF3404" s="4"/>
    </row>
    <row r="3411" spans="106:110" x14ac:dyDescent="0.25">
      <c r="DB3411" s="90"/>
      <c r="DC3411" s="90"/>
    </row>
    <row r="3420" spans="106:110" x14ac:dyDescent="0.25">
      <c r="DB3420" s="4"/>
      <c r="DC3420" s="4"/>
      <c r="DD3420" s="4"/>
      <c r="DE3420" s="4"/>
      <c r="DF3420" s="4"/>
    </row>
    <row r="3436" spans="106:110" x14ac:dyDescent="0.25">
      <c r="DB3436" s="4"/>
      <c r="DC3436" s="4"/>
      <c r="DD3436" s="4"/>
      <c r="DE3436" s="4"/>
      <c r="DF3436" s="4"/>
    </row>
    <row r="3437" spans="106:110" x14ac:dyDescent="0.25">
      <c r="DB3437" s="4"/>
      <c r="DC3437" s="87"/>
      <c r="DD3437" s="87"/>
      <c r="DE3437" s="87"/>
      <c r="DF3437" s="87"/>
    </row>
    <row r="3438" spans="106:110" x14ac:dyDescent="0.25">
      <c r="DB3438" s="4"/>
      <c r="DC3438" s="4"/>
      <c r="DD3438" s="4"/>
      <c r="DE3438" s="4"/>
      <c r="DF3438" s="4"/>
    </row>
    <row r="3439" spans="106:110" x14ac:dyDescent="0.25">
      <c r="DB3439" s="4"/>
      <c r="DC3439" s="4"/>
      <c r="DD3439" s="4"/>
      <c r="DE3439" s="4"/>
      <c r="DF3439" s="4"/>
    </row>
    <row r="3440" spans="106:110" x14ac:dyDescent="0.25">
      <c r="DB3440" s="4"/>
      <c r="DC3440" s="4"/>
      <c r="DD3440" s="4"/>
      <c r="DE3440" s="4"/>
      <c r="DF3440" s="4"/>
    </row>
    <row r="3441" spans="106:110" x14ac:dyDescent="0.25">
      <c r="DB3441" s="4"/>
      <c r="DC3441" s="4"/>
      <c r="DD3441" s="4"/>
      <c r="DE3441" s="4"/>
      <c r="DF3441" s="4"/>
    </row>
    <row r="3442" spans="106:110" x14ac:dyDescent="0.25">
      <c r="DB3442" s="4"/>
      <c r="DC3442" s="4"/>
      <c r="DD3442" s="4"/>
      <c r="DE3442" s="4"/>
      <c r="DF3442" s="4"/>
    </row>
    <row r="3443" spans="106:110" x14ac:dyDescent="0.25">
      <c r="DB3443" s="4"/>
      <c r="DC3443" s="4"/>
      <c r="DD3443" s="4"/>
      <c r="DE3443" s="4"/>
      <c r="DF3443" s="4"/>
    </row>
    <row r="3445" spans="106:110" x14ac:dyDescent="0.25">
      <c r="DB3445" s="4"/>
      <c r="DC3445" s="4"/>
      <c r="DD3445" s="4"/>
      <c r="DE3445" s="4"/>
      <c r="DF3445" s="4"/>
    </row>
    <row r="3446" spans="106:110" x14ac:dyDescent="0.25">
      <c r="DB3446" s="4"/>
      <c r="DC3446" s="88"/>
      <c r="DD3446" s="88"/>
      <c r="DE3446" s="88"/>
      <c r="DF3446" s="88"/>
    </row>
    <row r="3447" spans="106:110" x14ac:dyDescent="0.25">
      <c r="DB3447" s="28"/>
      <c r="DC3447" s="4"/>
      <c r="DD3447" s="4"/>
      <c r="DE3447" s="4"/>
      <c r="DF3447" s="4"/>
    </row>
    <row r="3448" spans="106:110" x14ac:dyDescent="0.25">
      <c r="DB3448" s="4"/>
      <c r="DC3448" s="4"/>
      <c r="DD3448" s="4"/>
      <c r="DE3448" s="4"/>
      <c r="DF3448" s="4"/>
    </row>
    <row r="3449" spans="106:110" x14ac:dyDescent="0.25">
      <c r="DB3449" s="4"/>
      <c r="DC3449" s="4"/>
      <c r="DD3449" s="4"/>
      <c r="DE3449" s="4"/>
      <c r="DF3449" s="4"/>
    </row>
    <row r="3450" spans="106:110" x14ac:dyDescent="0.25">
      <c r="DB3450" s="4"/>
      <c r="DC3450" s="4"/>
      <c r="DD3450" s="4"/>
      <c r="DE3450" s="4"/>
      <c r="DF3450" s="4"/>
    </row>
    <row r="3451" spans="106:110" x14ac:dyDescent="0.25">
      <c r="DB3451" s="4"/>
      <c r="DC3451" s="4"/>
      <c r="DD3451" s="4"/>
      <c r="DE3451" s="4"/>
      <c r="DF3451" s="4"/>
    </row>
    <row r="3452" spans="106:110" x14ac:dyDescent="0.25">
      <c r="DB3452" s="27"/>
      <c r="DC3452" s="83"/>
      <c r="DD3452" s="83"/>
      <c r="DE3452" s="83"/>
      <c r="DF3452" s="83"/>
    </row>
    <row r="3453" spans="106:110" x14ac:dyDescent="0.25">
      <c r="DB3453" s="4"/>
      <c r="DC3453" s="4"/>
      <c r="DD3453" s="4"/>
      <c r="DE3453" s="4"/>
      <c r="DF3453" s="4"/>
    </row>
    <row r="3454" spans="106:110" x14ac:dyDescent="0.25">
      <c r="DB3454" s="4"/>
      <c r="DC3454" s="4"/>
      <c r="DD3454" s="4"/>
      <c r="DE3454" s="4"/>
      <c r="DF3454" s="4"/>
    </row>
    <row r="3455" spans="106:110" x14ac:dyDescent="0.25">
      <c r="DB3455" s="4"/>
      <c r="DC3455" s="4"/>
      <c r="DD3455" s="4"/>
      <c r="DE3455" s="4"/>
      <c r="DF3455" s="4"/>
    </row>
    <row r="3456" spans="106:110" x14ac:dyDescent="0.25">
      <c r="DB3456" s="4"/>
      <c r="DC3456" s="4"/>
      <c r="DD3456" s="4"/>
      <c r="DE3456" s="4"/>
      <c r="DF3456" s="4"/>
    </row>
    <row r="3457" spans="106:110" x14ac:dyDescent="0.25">
      <c r="DB3457" s="4"/>
      <c r="DC3457" s="4"/>
      <c r="DD3457" s="4"/>
      <c r="DE3457" s="4"/>
      <c r="DF3457" s="4"/>
    </row>
    <row r="3458" spans="106:110" x14ac:dyDescent="0.25">
      <c r="DB3458" s="4"/>
      <c r="DC3458" s="4"/>
      <c r="DD3458" s="4"/>
      <c r="DE3458" s="4"/>
      <c r="DF3458" s="4"/>
    </row>
    <row r="3459" spans="106:110" x14ac:dyDescent="0.25">
      <c r="DB3459" s="4"/>
      <c r="DC3459" s="4"/>
      <c r="DD3459" s="4"/>
      <c r="DE3459" s="4"/>
      <c r="DF3459" s="4"/>
    </row>
    <row r="3460" spans="106:110" x14ac:dyDescent="0.25">
      <c r="DB3460" s="4"/>
      <c r="DC3460" s="87"/>
      <c r="DD3460" s="87"/>
      <c r="DE3460" s="87"/>
      <c r="DF3460" s="87"/>
    </row>
    <row r="3461" spans="106:110" x14ac:dyDescent="0.25">
      <c r="DB3461" s="4"/>
      <c r="DC3461" s="4"/>
      <c r="DD3461" s="4"/>
      <c r="DE3461" s="4"/>
      <c r="DF3461" s="4"/>
    </row>
    <row r="3462" spans="106:110" x14ac:dyDescent="0.25">
      <c r="DB3462" s="4"/>
      <c r="DC3462" s="4"/>
      <c r="DD3462" s="4"/>
      <c r="DE3462" s="4"/>
      <c r="DF3462" s="4"/>
    </row>
    <row r="3463" spans="106:110" x14ac:dyDescent="0.25">
      <c r="DB3463" s="4"/>
      <c r="DC3463" s="4"/>
      <c r="DD3463" s="4"/>
      <c r="DE3463" s="4"/>
      <c r="DF3463" s="4"/>
    </row>
    <row r="3464" spans="106:110" x14ac:dyDescent="0.25">
      <c r="DB3464" s="4"/>
      <c r="DC3464" s="4"/>
      <c r="DD3464" s="4"/>
      <c r="DE3464" s="4"/>
      <c r="DF3464" s="4"/>
    </row>
    <row r="3465" spans="106:110" x14ac:dyDescent="0.25">
      <c r="DB3465" s="4"/>
      <c r="DC3465" s="4"/>
      <c r="DD3465" s="4"/>
      <c r="DE3465" s="4"/>
      <c r="DF3465" s="4"/>
    </row>
    <row r="3466" spans="106:110" x14ac:dyDescent="0.25">
      <c r="DB3466" s="4"/>
      <c r="DC3466" s="4"/>
      <c r="DD3466" s="4"/>
      <c r="DE3466" s="4"/>
      <c r="DF3466" s="4"/>
    </row>
    <row r="3468" spans="106:110" x14ac:dyDescent="0.25">
      <c r="DB3468" s="4"/>
      <c r="DC3468" s="4"/>
      <c r="DD3468" s="4"/>
      <c r="DE3468" s="4"/>
      <c r="DF3468" s="4"/>
    </row>
    <row r="3469" spans="106:110" x14ac:dyDescent="0.25">
      <c r="DB3469" s="4"/>
      <c r="DC3469" s="88"/>
      <c r="DD3469" s="88"/>
      <c r="DE3469" s="88"/>
      <c r="DF3469" s="88"/>
    </row>
    <row r="3470" spans="106:110" x14ac:dyDescent="0.25">
      <c r="DB3470" s="28"/>
      <c r="DC3470" s="4"/>
      <c r="DD3470" s="4"/>
      <c r="DE3470" s="4"/>
      <c r="DF3470" s="4"/>
    </row>
    <row r="3471" spans="106:110" x14ac:dyDescent="0.25">
      <c r="DB3471" s="4"/>
      <c r="DC3471" s="4"/>
      <c r="DD3471" s="4"/>
      <c r="DE3471" s="4"/>
      <c r="DF3471" s="4"/>
    </row>
    <row r="3472" spans="106:110" x14ac:dyDescent="0.25">
      <c r="DB3472" s="4"/>
      <c r="DC3472" s="4"/>
      <c r="DD3472" s="4"/>
      <c r="DE3472" s="4"/>
      <c r="DF3472" s="4"/>
    </row>
    <row r="3473" spans="106:110" x14ac:dyDescent="0.25">
      <c r="DB3473" s="4"/>
      <c r="DC3473" s="4"/>
      <c r="DD3473" s="4"/>
      <c r="DE3473" s="4"/>
      <c r="DF3473" s="4"/>
    </row>
    <row r="3474" spans="106:110" x14ac:dyDescent="0.25">
      <c r="DB3474" s="4"/>
      <c r="DC3474" s="4"/>
      <c r="DD3474" s="4"/>
      <c r="DE3474" s="4"/>
      <c r="DF3474" s="4"/>
    </row>
    <row r="3475" spans="106:110" x14ac:dyDescent="0.25">
      <c r="DB3475" s="27"/>
      <c r="DC3475" s="83"/>
      <c r="DD3475" s="83"/>
      <c r="DE3475" s="83"/>
      <c r="DF3475" s="83"/>
    </row>
    <row r="3476" spans="106:110" x14ac:dyDescent="0.25">
      <c r="DB3476" s="4"/>
      <c r="DC3476" s="4"/>
      <c r="DD3476" s="4"/>
      <c r="DE3476" s="4"/>
      <c r="DF3476" s="4"/>
    </row>
    <row r="3477" spans="106:110" x14ac:dyDescent="0.25">
      <c r="DB3477" s="4"/>
      <c r="DC3477" s="4"/>
      <c r="DD3477" s="4"/>
      <c r="DE3477" s="4"/>
      <c r="DF3477" s="4"/>
    </row>
    <row r="3478" spans="106:110" x14ac:dyDescent="0.25">
      <c r="DB3478" s="4"/>
      <c r="DC3478" s="4"/>
      <c r="DD3478" s="4"/>
      <c r="DE3478" s="4"/>
      <c r="DF3478" s="4"/>
    </row>
    <row r="3479" spans="106:110" x14ac:dyDescent="0.25">
      <c r="DB3479" s="4"/>
      <c r="DC3479" s="4"/>
      <c r="DD3479" s="4"/>
      <c r="DE3479" s="4"/>
      <c r="DF3479" s="4"/>
    </row>
    <row r="3480" spans="106:110" x14ac:dyDescent="0.25">
      <c r="DB3480" s="4"/>
      <c r="DC3480" s="4"/>
      <c r="DD3480" s="4"/>
      <c r="DE3480" s="4"/>
      <c r="DF3480" s="4"/>
    </row>
    <row r="3481" spans="106:110" x14ac:dyDescent="0.25">
      <c r="DB3481" s="4"/>
      <c r="DC3481" s="4"/>
      <c r="DD3481" s="4"/>
      <c r="DE3481" s="4"/>
      <c r="DF3481" s="4"/>
    </row>
    <row r="3482" spans="106:110" x14ac:dyDescent="0.25">
      <c r="DB3482" s="4"/>
      <c r="DC3482" s="4"/>
      <c r="DD3482" s="4"/>
      <c r="DE3482" s="4"/>
      <c r="DF3482" s="4"/>
    </row>
    <row r="3483" spans="106:110" x14ac:dyDescent="0.25">
      <c r="DB3483" s="4"/>
      <c r="DC3483" s="87"/>
      <c r="DD3483" s="87"/>
      <c r="DE3483" s="87"/>
      <c r="DF3483" s="87"/>
    </row>
    <row r="3484" spans="106:110" x14ac:dyDescent="0.25">
      <c r="DB3484" s="4"/>
      <c r="DC3484" s="4"/>
      <c r="DD3484" s="4"/>
      <c r="DE3484" s="4"/>
      <c r="DF3484" s="4"/>
    </row>
    <row r="3485" spans="106:110" x14ac:dyDescent="0.25">
      <c r="DB3485" s="4"/>
      <c r="DC3485" s="4"/>
      <c r="DD3485" s="4"/>
      <c r="DE3485" s="4"/>
      <c r="DF3485" s="4"/>
    </row>
    <row r="3489" spans="106:110" x14ac:dyDescent="0.25">
      <c r="DB3489" s="4"/>
      <c r="DC3489" s="4"/>
      <c r="DD3489" s="4"/>
      <c r="DE3489" s="4"/>
      <c r="DF3489" s="4"/>
    </row>
    <row r="3490" spans="106:110" x14ac:dyDescent="0.25">
      <c r="DB3490" s="4"/>
      <c r="DC3490" s="4"/>
      <c r="DD3490" s="4"/>
      <c r="DE3490" s="4"/>
      <c r="DF3490" s="4"/>
    </row>
    <row r="3491" spans="106:110" x14ac:dyDescent="0.25">
      <c r="DB3491" s="86"/>
      <c r="DC3491" s="86"/>
      <c r="DD3491" s="86"/>
      <c r="DE3491" s="68"/>
      <c r="DF3491" s="28"/>
    </row>
    <row r="3492" spans="106:110" x14ac:dyDescent="0.25">
      <c r="DB3492" s="91"/>
      <c r="DC3492" s="26"/>
      <c r="DD3492" s="86"/>
      <c r="DE3492" s="86"/>
      <c r="DF3492" s="4"/>
    </row>
    <row r="3494" spans="106:110" x14ac:dyDescent="0.25">
      <c r="DC3494" s="80"/>
      <c r="DD3494" s="80"/>
      <c r="DE3494" s="80"/>
      <c r="DF3494" s="80"/>
    </row>
    <row r="3501" spans="106:110" x14ac:dyDescent="0.25">
      <c r="DB3501" s="4"/>
      <c r="DC3501" s="4"/>
      <c r="DD3501" s="4"/>
      <c r="DE3501" s="4"/>
      <c r="DF3501" s="4"/>
    </row>
    <row r="3502" spans="106:110" x14ac:dyDescent="0.25">
      <c r="DB3502" s="4"/>
      <c r="DC3502" s="4"/>
      <c r="DD3502" s="4"/>
      <c r="DE3502" s="4"/>
      <c r="DF3502" s="4"/>
    </row>
    <row r="3503" spans="106:110" x14ac:dyDescent="0.25">
      <c r="DC3503" s="85"/>
      <c r="DD3503" s="85"/>
      <c r="DE3503" s="85"/>
      <c r="DF3503" s="85"/>
    </row>
    <row r="3510" spans="106:110" x14ac:dyDescent="0.25">
      <c r="DB3510" s="4"/>
      <c r="DC3510" s="4"/>
      <c r="DD3510" s="4"/>
      <c r="DE3510" s="4"/>
      <c r="DF3510" s="4"/>
    </row>
    <row r="3511" spans="106:110" x14ac:dyDescent="0.25">
      <c r="DB3511" s="4"/>
      <c r="DC3511" s="87"/>
      <c r="DD3511" s="87"/>
      <c r="DE3511" s="87"/>
      <c r="DF3511" s="87"/>
    </row>
    <row r="3512" spans="106:110" x14ac:dyDescent="0.25">
      <c r="DB3512" s="4"/>
      <c r="DC3512" s="4"/>
      <c r="DD3512" s="4"/>
      <c r="DE3512" s="4"/>
      <c r="DF3512" s="4"/>
    </row>
    <row r="3513" spans="106:110" x14ac:dyDescent="0.25">
      <c r="DB3513" s="4"/>
      <c r="DC3513" s="4"/>
      <c r="DD3513" s="4"/>
      <c r="DE3513" s="4"/>
      <c r="DF3513" s="4"/>
    </row>
    <row r="3517" spans="106:110" x14ac:dyDescent="0.25">
      <c r="DB3517" s="4"/>
      <c r="DC3517" s="4"/>
      <c r="DD3517" s="4"/>
      <c r="DE3517" s="4"/>
      <c r="DF3517" s="4"/>
    </row>
    <row r="3518" spans="106:110" x14ac:dyDescent="0.25">
      <c r="DB3518" s="4"/>
      <c r="DC3518" s="4"/>
      <c r="DD3518" s="4"/>
      <c r="DE3518" s="4"/>
      <c r="DF3518" s="4"/>
    </row>
    <row r="3520" spans="106:110" x14ac:dyDescent="0.25">
      <c r="DC3520" s="80"/>
      <c r="DD3520" s="80"/>
      <c r="DE3520" s="80"/>
      <c r="DF3520" s="80"/>
    </row>
    <row r="3527" spans="106:110" x14ac:dyDescent="0.25">
      <c r="DC3527" s="85"/>
      <c r="DD3527" s="85"/>
      <c r="DE3527" s="85"/>
      <c r="DF3527" s="85"/>
    </row>
    <row r="3534" spans="106:110" x14ac:dyDescent="0.25">
      <c r="DB3534" s="4"/>
      <c r="DC3534" s="4"/>
      <c r="DD3534" s="4"/>
      <c r="DE3534" s="4"/>
      <c r="DF3534" s="4"/>
    </row>
    <row r="3535" spans="106:110" x14ac:dyDescent="0.25">
      <c r="DB3535" s="4"/>
      <c r="DC3535" s="87"/>
      <c r="DD3535" s="87"/>
      <c r="DE3535" s="87"/>
      <c r="DF3535" s="87"/>
    </row>
    <row r="3536" spans="106:110" x14ac:dyDescent="0.25">
      <c r="DB3536" s="4"/>
      <c r="DC3536" s="4"/>
      <c r="DD3536" s="4"/>
      <c r="DE3536" s="4"/>
      <c r="DF3536" s="4"/>
    </row>
    <row r="3537" spans="106:110" x14ac:dyDescent="0.25">
      <c r="DB3537" s="4"/>
      <c r="DC3537" s="4"/>
      <c r="DD3537" s="4"/>
      <c r="DE3537" s="4"/>
      <c r="DF3537" s="4"/>
    </row>
    <row r="3538" spans="106:110" x14ac:dyDescent="0.25">
      <c r="DB3538" s="92"/>
      <c r="DC3538" s="92"/>
      <c r="DD3538" s="92"/>
      <c r="DE3538" s="93"/>
      <c r="DF3538" s="34"/>
    </row>
    <row r="3541" spans="106:110" x14ac:dyDescent="0.25">
      <c r="DB3541" s="4"/>
      <c r="DC3541" s="4"/>
      <c r="DD3541" s="4"/>
      <c r="DE3541" s="4"/>
      <c r="DF3541" s="4"/>
    </row>
    <row r="3542" spans="106:110" x14ac:dyDescent="0.25">
      <c r="DB3542" s="86"/>
      <c r="DC3542" s="86"/>
      <c r="DD3542" s="86"/>
      <c r="DE3542" s="68"/>
      <c r="DF3542" s="28"/>
    </row>
    <row r="3543" spans="106:110" x14ac:dyDescent="0.25">
      <c r="DB3543" s="91"/>
      <c r="DC3543" s="26"/>
      <c r="DD3543" s="86"/>
      <c r="DE3543" s="86"/>
      <c r="DF3543" s="4"/>
    </row>
    <row r="3545" spans="106:110" x14ac:dyDescent="0.25">
      <c r="DC3545" s="80"/>
      <c r="DD3545" s="80"/>
      <c r="DE3545" s="80"/>
      <c r="DF3545" s="80"/>
    </row>
    <row r="3547" spans="106:110" x14ac:dyDescent="0.25">
      <c r="DB3547" s="4"/>
      <c r="DC3547" s="4"/>
      <c r="DD3547" s="4"/>
      <c r="DE3547" s="4"/>
      <c r="DF3547" s="4"/>
    </row>
    <row r="3551" spans="106:110" x14ac:dyDescent="0.25">
      <c r="DB3551" s="4"/>
      <c r="DC3551" s="4"/>
      <c r="DD3551" s="4"/>
      <c r="DE3551" s="4"/>
      <c r="DF3551" s="4"/>
    </row>
    <row r="3552" spans="106:110" x14ac:dyDescent="0.25">
      <c r="DB3552" s="4"/>
      <c r="DC3552" s="4"/>
      <c r="DD3552" s="4"/>
      <c r="DE3552" s="4"/>
      <c r="DF3552" s="4"/>
    </row>
    <row r="3553" spans="106:110" x14ac:dyDescent="0.25">
      <c r="DC3553" s="85"/>
      <c r="DD3553" s="85"/>
      <c r="DE3553" s="85"/>
      <c r="DF3553" s="85"/>
    </row>
    <row r="3560" spans="106:110" x14ac:dyDescent="0.25">
      <c r="DB3560" s="4"/>
      <c r="DC3560" s="4"/>
      <c r="DD3560" s="4"/>
      <c r="DE3560" s="4"/>
      <c r="DF3560" s="4"/>
    </row>
    <row r="3561" spans="106:110" x14ac:dyDescent="0.25">
      <c r="DB3561" s="4"/>
      <c r="DC3561" s="87"/>
      <c r="DD3561" s="87"/>
      <c r="DE3561" s="87"/>
      <c r="DF3561" s="87"/>
    </row>
    <row r="3562" spans="106:110" x14ac:dyDescent="0.25">
      <c r="DB3562" s="4"/>
      <c r="DC3562" s="4"/>
      <c r="DD3562" s="4"/>
      <c r="DE3562" s="4"/>
      <c r="DF3562" s="4"/>
    </row>
    <row r="3563" spans="106:110" x14ac:dyDescent="0.25">
      <c r="DB3563" s="4"/>
      <c r="DC3563" s="4"/>
      <c r="DD3563" s="4"/>
      <c r="DE3563" s="4"/>
      <c r="DF3563" s="4"/>
    </row>
    <row r="3564" spans="106:110" x14ac:dyDescent="0.25">
      <c r="DB3564" s="92"/>
      <c r="DC3564" s="92"/>
      <c r="DD3564" s="92"/>
      <c r="DE3564" s="93"/>
      <c r="DF3564" s="34"/>
    </row>
    <row r="3567" spans="106:110" x14ac:dyDescent="0.25">
      <c r="DB3567" s="4"/>
      <c r="DC3567" s="4"/>
      <c r="DD3567" s="4"/>
      <c r="DE3567" s="4"/>
      <c r="DF3567" s="4"/>
    </row>
    <row r="3569" spans="106:110" x14ac:dyDescent="0.25">
      <c r="DC3569" s="80"/>
      <c r="DD3569" s="80"/>
      <c r="DE3569" s="80"/>
      <c r="DF3569" s="80"/>
    </row>
    <row r="3571" spans="106:110" x14ac:dyDescent="0.25">
      <c r="DB3571" s="4"/>
      <c r="DC3571" s="4"/>
      <c r="DD3571" s="4"/>
      <c r="DE3571" s="4"/>
      <c r="DF3571" s="4"/>
    </row>
    <row r="3575" spans="106:110" x14ac:dyDescent="0.25">
      <c r="DC3575" s="85"/>
      <c r="DD3575" s="85"/>
      <c r="DE3575" s="85"/>
      <c r="DF3575" s="85"/>
    </row>
    <row r="3582" spans="106:110" x14ac:dyDescent="0.25">
      <c r="DB3582" s="4"/>
      <c r="DC3582" s="4"/>
      <c r="DD3582" s="4"/>
      <c r="DE3582" s="4"/>
      <c r="DF3582" s="4"/>
    </row>
    <row r="3583" spans="106:110" x14ac:dyDescent="0.25">
      <c r="DB3583" s="4"/>
      <c r="DC3583" s="4"/>
      <c r="DD3583" s="4"/>
      <c r="DE3583" s="4"/>
      <c r="DF3583" s="4"/>
    </row>
    <row r="3584" spans="106:110" x14ac:dyDescent="0.25">
      <c r="DC3584" s="78"/>
      <c r="DD3584" s="78"/>
      <c r="DE3584" s="78"/>
      <c r="DF3584" s="78"/>
    </row>
    <row r="3590" spans="107:110" x14ac:dyDescent="0.25">
      <c r="DC3590" s="80"/>
      <c r="DD3590" s="80"/>
      <c r="DE3590" s="80"/>
      <c r="DF3590" s="80"/>
    </row>
    <row r="3594" spans="107:110" x14ac:dyDescent="0.25">
      <c r="DC3594" s="85"/>
      <c r="DD3594" s="85"/>
      <c r="DE3594" s="85"/>
      <c r="DF3594" s="85"/>
    </row>
    <row r="3601" spans="106:110" x14ac:dyDescent="0.25">
      <c r="DB3601" s="4"/>
      <c r="DC3601" s="4"/>
      <c r="DD3601" s="4"/>
      <c r="DE3601" s="4"/>
      <c r="DF3601" s="4"/>
    </row>
    <row r="3602" spans="106:110" x14ac:dyDescent="0.25">
      <c r="DB3602" s="4"/>
      <c r="DC3602" s="4"/>
      <c r="DD3602" s="4"/>
      <c r="DE3602" s="4"/>
      <c r="DF3602" s="4"/>
    </row>
    <row r="3603" spans="106:110" x14ac:dyDescent="0.25">
      <c r="DC3603" s="78"/>
      <c r="DD3603" s="78"/>
      <c r="DE3603" s="78"/>
      <c r="DF3603" s="78"/>
    </row>
    <row r="3608" spans="106:110" x14ac:dyDescent="0.25">
      <c r="DC3608" s="80"/>
      <c r="DD3608" s="80"/>
      <c r="DE3608" s="80"/>
      <c r="DF3608" s="80"/>
    </row>
    <row r="3611" spans="106:110" x14ac:dyDescent="0.25">
      <c r="DC3611" s="85"/>
      <c r="DD3611" s="85"/>
      <c r="DE3611" s="85"/>
      <c r="DF3611" s="85"/>
    </row>
    <row r="3618" spans="106:110" x14ac:dyDescent="0.25">
      <c r="DB3618" s="4"/>
      <c r="DC3618" s="4"/>
      <c r="DD3618" s="4"/>
      <c r="DE3618" s="4"/>
      <c r="DF3618" s="4"/>
    </row>
    <row r="3619" spans="106:110" x14ac:dyDescent="0.25">
      <c r="DB3619" s="4"/>
      <c r="DC3619" s="4"/>
      <c r="DD3619" s="4"/>
      <c r="DE3619" s="4"/>
      <c r="DF3619" s="4"/>
    </row>
    <row r="3620" spans="106:110" x14ac:dyDescent="0.25">
      <c r="DC3620" s="78"/>
      <c r="DD3620" s="78"/>
      <c r="DE3620" s="78"/>
      <c r="DF3620" s="78"/>
    </row>
    <row r="3625" spans="106:110" x14ac:dyDescent="0.25">
      <c r="DC3625" s="80"/>
      <c r="DD3625" s="80"/>
      <c r="DE3625" s="80"/>
      <c r="DF3625" s="80"/>
    </row>
    <row r="3628" spans="106:110" x14ac:dyDescent="0.25">
      <c r="DC3628" s="85"/>
      <c r="DD3628" s="85"/>
      <c r="DE3628" s="85"/>
      <c r="DF3628" s="85"/>
    </row>
    <row r="3635" spans="106:110" x14ac:dyDescent="0.25">
      <c r="DB3635" s="4"/>
      <c r="DC3635" s="4"/>
      <c r="DD3635" s="4"/>
      <c r="DE3635" s="4"/>
      <c r="DF3635" s="4"/>
    </row>
    <row r="3636" spans="106:110" x14ac:dyDescent="0.25">
      <c r="DB3636" s="4"/>
      <c r="DC3636" s="4"/>
      <c r="DD3636" s="4"/>
      <c r="DE3636" s="4"/>
      <c r="DF3636" s="4"/>
    </row>
    <row r="3637" spans="106:110" x14ac:dyDescent="0.25">
      <c r="DC3637" s="78"/>
      <c r="DD3637" s="78"/>
      <c r="DE3637" s="78"/>
      <c r="DF3637" s="78"/>
    </row>
    <row r="3641" spans="106:110" x14ac:dyDescent="0.25">
      <c r="DB3641" s="91"/>
      <c r="DC3641" s="26"/>
      <c r="DD3641" s="86"/>
      <c r="DE3641" s="86"/>
      <c r="DF3641" s="4"/>
    </row>
    <row r="3643" spans="106:110" x14ac:dyDescent="0.25">
      <c r="DC3643" s="80"/>
      <c r="DD3643" s="80"/>
      <c r="DE3643" s="80"/>
      <c r="DF3643" s="80"/>
    </row>
    <row r="3647" spans="106:110" x14ac:dyDescent="0.25">
      <c r="DC3647" s="85"/>
      <c r="DD3647" s="85"/>
      <c r="DE3647" s="85"/>
      <c r="DF3647" s="85"/>
    </row>
    <row r="3654" spans="106:110" x14ac:dyDescent="0.25">
      <c r="DB3654" s="4"/>
      <c r="DC3654" s="4"/>
      <c r="DD3654" s="4"/>
      <c r="DE3654" s="4"/>
      <c r="DF3654" s="4"/>
    </row>
    <row r="3655" spans="106:110" x14ac:dyDescent="0.25">
      <c r="DB3655" s="4"/>
      <c r="DC3655" s="4"/>
      <c r="DD3655" s="4"/>
      <c r="DE3655" s="4"/>
      <c r="DF3655" s="4"/>
    </row>
    <row r="3656" spans="106:110" x14ac:dyDescent="0.25">
      <c r="DC3656" s="78"/>
      <c r="DD3656" s="78"/>
      <c r="DE3656" s="78"/>
      <c r="DF3656" s="78"/>
    </row>
    <row r="3661" spans="106:110" x14ac:dyDescent="0.25">
      <c r="DB3661" s="4"/>
      <c r="DC3661" s="4"/>
      <c r="DD3661" s="4"/>
      <c r="DE3661" s="4"/>
      <c r="DF3661" s="4"/>
    </row>
    <row r="3662" spans="106:110" x14ac:dyDescent="0.25">
      <c r="DB3662" s="86"/>
      <c r="DC3662" s="86"/>
      <c r="DD3662" s="86"/>
      <c r="DE3662" s="68"/>
      <c r="DF3662" s="28"/>
    </row>
    <row r="3663" spans="106:110" x14ac:dyDescent="0.25">
      <c r="DB3663" s="91"/>
      <c r="DC3663" s="26"/>
      <c r="DD3663" s="86"/>
      <c r="DE3663" s="86"/>
      <c r="DF3663" s="4"/>
    </row>
    <row r="3665" spans="106:110" x14ac:dyDescent="0.25">
      <c r="DC3665" s="80"/>
      <c r="DD3665" s="80"/>
      <c r="DE3665" s="80"/>
      <c r="DF3665" s="80"/>
    </row>
    <row r="3671" spans="106:110" x14ac:dyDescent="0.25">
      <c r="DB3671" s="4"/>
      <c r="DC3671" s="4"/>
      <c r="DD3671" s="4"/>
      <c r="DE3671" s="4"/>
      <c r="DF3671" s="4"/>
    </row>
    <row r="3672" spans="106:110" x14ac:dyDescent="0.25">
      <c r="DB3672" s="4"/>
      <c r="DC3672" s="4"/>
      <c r="DD3672" s="4"/>
      <c r="DE3672" s="4"/>
      <c r="DF3672" s="4"/>
    </row>
    <row r="3673" spans="106:110" x14ac:dyDescent="0.25">
      <c r="DC3673" s="85"/>
      <c r="DD3673" s="85"/>
      <c r="DE3673" s="85"/>
      <c r="DF3673" s="85"/>
    </row>
    <row r="3681" spans="106:110" x14ac:dyDescent="0.25">
      <c r="DB3681" s="94"/>
      <c r="DC3681" s="95">
        <v>17.517328771585429</v>
      </c>
      <c r="DD3681" s="96">
        <v>22.5</v>
      </c>
      <c r="DE3681" s="97"/>
      <c r="DF3681" s="98"/>
    </row>
    <row r="3682" spans="106:110" x14ac:dyDescent="0.25">
      <c r="DB3682" s="99"/>
      <c r="DC3682" s="99" t="s">
        <v>32</v>
      </c>
      <c r="DD3682" s="100" t="s">
        <v>32</v>
      </c>
      <c r="DE3682" s="101"/>
      <c r="DF3682" s="4"/>
    </row>
    <row r="3683" spans="106:110" x14ac:dyDescent="0.25">
      <c r="DB3683" s="99"/>
      <c r="DC3683" s="99" t="s">
        <v>32</v>
      </c>
      <c r="DD3683" s="100" t="s">
        <v>32</v>
      </c>
      <c r="DE3683" s="101"/>
      <c r="DF3683" s="4"/>
    </row>
    <row r="3684" spans="106:110" x14ac:dyDescent="0.25">
      <c r="DB3684" s="99"/>
      <c r="DC3684" s="99" t="s">
        <v>32</v>
      </c>
      <c r="DD3684" s="100" t="s">
        <v>32</v>
      </c>
      <c r="DE3684" s="101"/>
      <c r="DF3684" s="4"/>
    </row>
    <row r="3685" spans="106:110" x14ac:dyDescent="0.25">
      <c r="DB3685" s="99"/>
      <c r="DC3685" s="99" t="s">
        <v>32</v>
      </c>
      <c r="DD3685" s="100" t="s">
        <v>32</v>
      </c>
      <c r="DE3685" s="101"/>
      <c r="DF3685" s="4"/>
    </row>
    <row r="3686" spans="106:110" x14ac:dyDescent="0.25">
      <c r="DB3686" s="102"/>
      <c r="DC3686" s="102" t="s">
        <v>32</v>
      </c>
      <c r="DD3686" s="103" t="s">
        <v>32</v>
      </c>
      <c r="DE3686" s="104"/>
      <c r="DF3686" s="4"/>
    </row>
    <row r="3687" spans="106:110" x14ac:dyDescent="0.25">
      <c r="DB3687" s="4"/>
      <c r="DC3687" s="4"/>
      <c r="DD3687" s="4"/>
      <c r="DE3687" s="4"/>
      <c r="DF3687" s="4"/>
    </row>
    <row r="3688" spans="106:110" x14ac:dyDescent="0.25">
      <c r="DB3688" s="4"/>
      <c r="DC3688" s="4"/>
      <c r="DD3688" s="4"/>
      <c r="DE3688" s="4"/>
      <c r="DF3688" s="4"/>
    </row>
    <row r="3689" spans="106:110" x14ac:dyDescent="0.25">
      <c r="DB3689" s="4"/>
      <c r="DC3689" s="4"/>
      <c r="DD3689" s="4"/>
      <c r="DE3689" s="4"/>
      <c r="DF3689" s="4"/>
    </row>
    <row r="3690" spans="106:110" x14ac:dyDescent="0.25">
      <c r="DC3690" s="105"/>
      <c r="DD3690" s="105"/>
      <c r="DE3690" s="105"/>
      <c r="DF3690" s="105"/>
    </row>
    <row r="3695" spans="106:110" x14ac:dyDescent="0.25">
      <c r="DB3695" s="4"/>
      <c r="DC3695" s="4"/>
      <c r="DD3695" s="4"/>
      <c r="DE3695" s="4"/>
      <c r="DF3695" s="4"/>
    </row>
    <row r="3697" spans="107:110" x14ac:dyDescent="0.25">
      <c r="DC3697" s="80"/>
      <c r="DD3697" s="80"/>
      <c r="DE3697" s="80"/>
      <c r="DF3697" s="80"/>
    </row>
    <row r="3702" spans="107:110" x14ac:dyDescent="0.25">
      <c r="DC3702" s="85"/>
      <c r="DD3702" s="85"/>
      <c r="DE3702" s="85"/>
      <c r="DF3702" s="85"/>
    </row>
    <row r="3725" spans="106:110" x14ac:dyDescent="0.25">
      <c r="DB3725" s="4"/>
      <c r="DC3725" s="4"/>
      <c r="DD3725" s="4"/>
      <c r="DE3725" s="4"/>
      <c r="DF3725" s="4"/>
    </row>
    <row r="3726" spans="106:110" x14ac:dyDescent="0.25">
      <c r="DB3726" s="4"/>
      <c r="DC3726" s="87"/>
      <c r="DD3726" s="87"/>
      <c r="DE3726" s="87"/>
      <c r="DF3726" s="87"/>
    </row>
    <row r="3727" spans="106:110" x14ac:dyDescent="0.25">
      <c r="DB3727" s="4"/>
      <c r="DC3727" s="4"/>
      <c r="DD3727" s="4"/>
      <c r="DE3727" s="4"/>
      <c r="DF3727" s="4"/>
    </row>
    <row r="3732" spans="106:110" x14ac:dyDescent="0.25">
      <c r="DB3732" s="4"/>
      <c r="DC3732" s="4"/>
      <c r="DD3732" s="4"/>
      <c r="DE3732" s="4"/>
      <c r="DF3732" s="4"/>
    </row>
    <row r="3733" spans="106:110" x14ac:dyDescent="0.25">
      <c r="DB3733" s="86"/>
      <c r="DC3733" s="86"/>
      <c r="DD3733" s="86"/>
      <c r="DE3733" s="68"/>
      <c r="DF3733" s="28"/>
    </row>
    <row r="3734" spans="106:110" x14ac:dyDescent="0.25">
      <c r="DB3734" s="91"/>
      <c r="DC3734" s="26"/>
      <c r="DD3734" s="86"/>
      <c r="DE3734" s="86"/>
      <c r="DF3734" s="4"/>
    </row>
    <row r="3736" spans="106:110" x14ac:dyDescent="0.25">
      <c r="DC3736" s="80"/>
      <c r="DD3736" s="80"/>
      <c r="DE3736" s="80"/>
      <c r="DF3736" s="80"/>
    </row>
    <row r="3742" spans="106:110" x14ac:dyDescent="0.25">
      <c r="DB3742" s="4"/>
      <c r="DC3742" s="4"/>
      <c r="DD3742" s="4"/>
      <c r="DE3742" s="4"/>
      <c r="DF3742" s="4"/>
    </row>
    <row r="3743" spans="106:110" x14ac:dyDescent="0.25">
      <c r="DB3743" s="4"/>
      <c r="DC3743" s="4"/>
      <c r="DD3743" s="4"/>
      <c r="DE3743" s="4"/>
      <c r="DF3743" s="4"/>
    </row>
    <row r="3744" spans="106:110" x14ac:dyDescent="0.25">
      <c r="DC3744" s="85"/>
      <c r="DD3744" s="85"/>
      <c r="DE3744" s="85"/>
      <c r="DF3744" s="85"/>
    </row>
    <row r="3752" spans="106:110" x14ac:dyDescent="0.25">
      <c r="DB3752" s="94"/>
      <c r="DC3752" s="95">
        <v>17.517328771585429</v>
      </c>
      <c r="DD3752" s="96">
        <v>22.5</v>
      </c>
      <c r="DE3752" s="97"/>
      <c r="DF3752" s="98"/>
    </row>
    <row r="3753" spans="106:110" x14ac:dyDescent="0.25">
      <c r="DB3753" s="99"/>
      <c r="DC3753" s="99" t="s">
        <v>32</v>
      </c>
      <c r="DD3753" s="100" t="s">
        <v>32</v>
      </c>
      <c r="DE3753" s="101"/>
      <c r="DF3753" s="4"/>
    </row>
    <row r="3754" spans="106:110" x14ac:dyDescent="0.25">
      <c r="DB3754" s="99"/>
      <c r="DC3754" s="99" t="s">
        <v>32</v>
      </c>
      <c r="DD3754" s="100" t="s">
        <v>32</v>
      </c>
      <c r="DE3754" s="101"/>
      <c r="DF3754" s="4"/>
    </row>
    <row r="3755" spans="106:110" x14ac:dyDescent="0.25">
      <c r="DB3755" s="99"/>
      <c r="DC3755" s="99" t="s">
        <v>32</v>
      </c>
      <c r="DD3755" s="100" t="s">
        <v>32</v>
      </c>
      <c r="DE3755" s="101"/>
      <c r="DF3755" s="4"/>
    </row>
    <row r="3756" spans="106:110" x14ac:dyDescent="0.25">
      <c r="DB3756" s="99"/>
      <c r="DC3756" s="99" t="s">
        <v>32</v>
      </c>
      <c r="DD3756" s="100" t="s">
        <v>32</v>
      </c>
      <c r="DE3756" s="101"/>
      <c r="DF3756" s="4"/>
    </row>
    <row r="3757" spans="106:110" x14ac:dyDescent="0.25">
      <c r="DB3757" s="102"/>
      <c r="DC3757" s="102" t="s">
        <v>32</v>
      </c>
      <c r="DD3757" s="103" t="s">
        <v>32</v>
      </c>
      <c r="DE3757" s="104"/>
      <c r="DF3757" s="4"/>
    </row>
    <row r="3758" spans="106:110" x14ac:dyDescent="0.25">
      <c r="DB3758" s="4"/>
      <c r="DC3758" s="4"/>
      <c r="DD3758" s="4"/>
      <c r="DE3758" s="4"/>
      <c r="DF3758" s="4"/>
    </row>
    <row r="3759" spans="106:110" x14ac:dyDescent="0.25">
      <c r="DB3759" s="4"/>
      <c r="DC3759" s="4"/>
      <c r="DD3759" s="4"/>
      <c r="DE3759" s="4"/>
      <c r="DF3759" s="4"/>
    </row>
    <row r="3760" spans="106:110" x14ac:dyDescent="0.25">
      <c r="DB3760" s="4"/>
      <c r="DC3760" s="4"/>
      <c r="DD3760" s="4"/>
      <c r="DE3760" s="4"/>
      <c r="DF3760" s="4"/>
    </row>
    <row r="3761" spans="106:110" x14ac:dyDescent="0.25">
      <c r="DC3761" s="78"/>
      <c r="DD3761" s="78"/>
      <c r="DE3761" s="78"/>
      <c r="DF3761" s="78"/>
    </row>
    <row r="3766" spans="106:110" x14ac:dyDescent="0.25">
      <c r="DB3766" s="4"/>
      <c r="DC3766" s="4"/>
      <c r="DD3766" s="4"/>
      <c r="DE3766" s="4"/>
      <c r="DF3766" s="4"/>
    </row>
    <row r="3768" spans="106:110" x14ac:dyDescent="0.25">
      <c r="DC3768" s="80"/>
      <c r="DD3768" s="80"/>
      <c r="DE3768" s="80"/>
      <c r="DF3768" s="80"/>
    </row>
    <row r="3773" spans="106:110" x14ac:dyDescent="0.25">
      <c r="DC3773" s="85"/>
      <c r="DD3773" s="85"/>
      <c r="DE3773" s="85"/>
      <c r="DF3773" s="85"/>
    </row>
    <row r="3780" spans="106:110" x14ac:dyDescent="0.25">
      <c r="DB3780" s="4"/>
      <c r="DC3780" s="4"/>
      <c r="DD3780" s="4"/>
      <c r="DE3780" s="4"/>
      <c r="DF3780" s="4"/>
    </row>
    <row r="3781" spans="106:110" x14ac:dyDescent="0.25">
      <c r="DB3781" s="4"/>
      <c r="DC3781" s="87"/>
      <c r="DD3781" s="87"/>
      <c r="DE3781" s="87"/>
      <c r="DF3781" s="87"/>
    </row>
    <row r="3782" spans="106:110" x14ac:dyDescent="0.25">
      <c r="DB3782" s="4"/>
      <c r="DC3782" s="4"/>
      <c r="DD3782" s="4"/>
      <c r="DE3782" s="4"/>
      <c r="DF3782" s="4"/>
    </row>
    <row r="3783" spans="106:110" x14ac:dyDescent="0.25">
      <c r="DB3783" s="92"/>
      <c r="DC3783" s="92"/>
      <c r="DD3783" s="92"/>
      <c r="DE3783" s="93"/>
      <c r="DF3783" s="34"/>
    </row>
    <row r="3784" spans="106:110" x14ac:dyDescent="0.25">
      <c r="DB3784" s="4"/>
      <c r="DC3784" s="4"/>
      <c r="DD3784" s="4"/>
      <c r="DE3784" s="4"/>
      <c r="DF3784" s="4"/>
    </row>
    <row r="3785" spans="106:110" x14ac:dyDescent="0.25">
      <c r="DB3785" s="4"/>
      <c r="DC3785" s="4"/>
      <c r="DD3785" s="4"/>
      <c r="DE3785" s="4"/>
      <c r="DF3785" s="4"/>
    </row>
    <row r="3786" spans="106:110" x14ac:dyDescent="0.25">
      <c r="DB3786" s="4"/>
      <c r="DC3786" s="4"/>
      <c r="DD3786" s="4"/>
      <c r="DE3786" s="4"/>
      <c r="DF3786" s="4"/>
    </row>
    <row r="3787" spans="106:110" x14ac:dyDescent="0.25">
      <c r="DB3787" s="4"/>
      <c r="DC3787" s="4"/>
      <c r="DD3787" s="4"/>
      <c r="DE3787" s="4"/>
      <c r="DF3787" s="4"/>
    </row>
    <row r="3788" spans="106:110" x14ac:dyDescent="0.25">
      <c r="DB3788" s="4"/>
      <c r="DC3788" s="4"/>
      <c r="DD3788" s="4"/>
      <c r="DE3788" s="4"/>
      <c r="DF3788" s="4"/>
    </row>
    <row r="3790" spans="106:110" x14ac:dyDescent="0.25">
      <c r="DB3790" s="4"/>
      <c r="DC3790" s="4"/>
      <c r="DD3790" s="4"/>
      <c r="DE3790" s="4"/>
      <c r="DF3790" s="4"/>
    </row>
    <row r="3791" spans="106:110" x14ac:dyDescent="0.25">
      <c r="DB3791" s="4"/>
      <c r="DC3791" s="4"/>
      <c r="DD3791" s="4"/>
      <c r="DE3791" s="4"/>
      <c r="DF3791" s="4"/>
    </row>
    <row r="3792" spans="106:110" x14ac:dyDescent="0.25">
      <c r="DB3792" s="91"/>
      <c r="DC3792" s="26"/>
      <c r="DD3792" s="86"/>
      <c r="DE3792" s="86"/>
      <c r="DF3792" s="4"/>
    </row>
    <row r="3793" spans="106:110" x14ac:dyDescent="0.25">
      <c r="DB3793" s="4"/>
      <c r="DC3793" s="4"/>
      <c r="DD3793" s="4"/>
      <c r="DE3793" s="4"/>
      <c r="DF3793" s="4"/>
    </row>
    <row r="3794" spans="106:110" x14ac:dyDescent="0.25">
      <c r="DB3794" s="4"/>
      <c r="DC3794" s="30"/>
      <c r="DD3794" s="30"/>
      <c r="DE3794" s="30"/>
      <c r="DF3794" s="30"/>
    </row>
    <row r="3795" spans="106:110" x14ac:dyDescent="0.25">
      <c r="DB3795" s="4"/>
      <c r="DC3795" s="4"/>
      <c r="DD3795" s="4"/>
      <c r="DE3795" s="4"/>
      <c r="DF3795" s="4"/>
    </row>
    <row r="3796" spans="106:110" x14ac:dyDescent="0.25">
      <c r="DB3796" s="4"/>
      <c r="DC3796" s="4"/>
      <c r="DD3796" s="4"/>
      <c r="DE3796" s="4"/>
      <c r="DF3796" s="4"/>
    </row>
    <row r="3797" spans="106:110" x14ac:dyDescent="0.25">
      <c r="DB3797" s="4"/>
      <c r="DC3797" s="4"/>
      <c r="DD3797" s="4"/>
      <c r="DE3797" s="4"/>
      <c r="DF3797" s="4"/>
    </row>
    <row r="3798" spans="106:110" x14ac:dyDescent="0.25">
      <c r="DB3798" s="4"/>
      <c r="DC3798" s="4"/>
      <c r="DD3798" s="4"/>
      <c r="DE3798" s="4"/>
      <c r="DF3798" s="4"/>
    </row>
    <row r="3799" spans="106:110" x14ac:dyDescent="0.25">
      <c r="DB3799" s="4"/>
      <c r="DC3799" s="4"/>
      <c r="DD3799" s="4"/>
      <c r="DE3799" s="4"/>
      <c r="DF3799" s="4"/>
    </row>
    <row r="3800" spans="106:110" x14ac:dyDescent="0.25">
      <c r="DB3800" s="4"/>
      <c r="DC3800" s="4"/>
      <c r="DD3800" s="4"/>
      <c r="DE3800" s="4"/>
      <c r="DF3800" s="4"/>
    </row>
    <row r="3801" spans="106:110" x14ac:dyDescent="0.25">
      <c r="DB3801" s="4"/>
      <c r="DC3801" s="4"/>
      <c r="DD3801" s="4"/>
      <c r="DE3801" s="4"/>
      <c r="DF3801" s="4"/>
    </row>
    <row r="3802" spans="106:110" x14ac:dyDescent="0.25">
      <c r="DB3802" s="4"/>
      <c r="DC3802" s="4"/>
      <c r="DD3802" s="4"/>
      <c r="DE3802" s="4"/>
      <c r="DF3802" s="4"/>
    </row>
    <row r="3803" spans="106:110" x14ac:dyDescent="0.25">
      <c r="DB3803" s="4"/>
      <c r="DC3803" s="4"/>
      <c r="DD3803" s="4"/>
      <c r="DE3803" s="4"/>
      <c r="DF3803" s="4"/>
    </row>
    <row r="3804" spans="106:110" x14ac:dyDescent="0.25">
      <c r="DB3804" s="4"/>
      <c r="DC3804" s="4"/>
      <c r="DD3804" s="4"/>
      <c r="DE3804" s="4"/>
      <c r="DF3804" s="4"/>
    </row>
    <row r="3805" spans="106:110" x14ac:dyDescent="0.25">
      <c r="DB3805" s="65"/>
      <c r="DC3805" s="66"/>
      <c r="DD3805" s="66"/>
      <c r="DE3805" s="66"/>
      <c r="DF3805" s="66"/>
    </row>
    <row r="3806" spans="106:110" x14ac:dyDescent="0.25">
      <c r="DB3806" s="4"/>
      <c r="DC3806" s="4"/>
      <c r="DD3806" s="4"/>
      <c r="DE3806" s="4"/>
      <c r="DF3806" s="4"/>
    </row>
    <row r="3807" spans="106:110" x14ac:dyDescent="0.25">
      <c r="DB3807" s="4"/>
      <c r="DC3807" s="4"/>
      <c r="DD3807" s="4"/>
      <c r="DE3807" s="4"/>
      <c r="DF3807" s="4"/>
    </row>
    <row r="3808" spans="106:110" x14ac:dyDescent="0.25">
      <c r="DB3808" s="4"/>
      <c r="DC3808" s="4"/>
      <c r="DD3808" s="4"/>
      <c r="DE3808" s="4"/>
      <c r="DF3808" s="4"/>
    </row>
    <row r="3809" spans="106:110" x14ac:dyDescent="0.25">
      <c r="DB3809" s="4"/>
      <c r="DC3809" s="4"/>
      <c r="DD3809" s="4"/>
      <c r="DE3809" s="4"/>
      <c r="DF3809" s="4"/>
    </row>
    <row r="3810" spans="106:110" x14ac:dyDescent="0.25">
      <c r="DB3810" s="4"/>
      <c r="DC3810" s="4"/>
      <c r="DD3810" s="4"/>
      <c r="DE3810" s="4"/>
      <c r="DF3810" s="4"/>
    </row>
    <row r="3811" spans="106:110" x14ac:dyDescent="0.25">
      <c r="DB3811" s="4"/>
      <c r="DC3811" s="4"/>
      <c r="DD3811" s="4"/>
      <c r="DE3811" s="4"/>
      <c r="DF3811" s="4"/>
    </row>
    <row r="3812" spans="106:110" x14ac:dyDescent="0.25">
      <c r="DB3812" s="4"/>
      <c r="DC3812" s="4"/>
      <c r="DD3812" s="4"/>
      <c r="DE3812" s="4"/>
      <c r="DF3812" s="4"/>
    </row>
    <row r="3813" spans="106:110" x14ac:dyDescent="0.25">
      <c r="DB3813" s="4"/>
      <c r="DC3813" s="87"/>
      <c r="DD3813" s="87"/>
      <c r="DE3813" s="87"/>
      <c r="DF3813" s="87"/>
    </row>
    <row r="3814" spans="106:110" x14ac:dyDescent="0.25">
      <c r="DB3814" s="4"/>
      <c r="DC3814" s="4"/>
      <c r="DD3814" s="4"/>
      <c r="DE3814" s="4"/>
      <c r="DF3814" s="4"/>
    </row>
    <row r="3815" spans="106:110" x14ac:dyDescent="0.25">
      <c r="DB3815" s="4"/>
      <c r="DC3815" s="4"/>
      <c r="DD3815" s="4"/>
      <c r="DE3815" s="4"/>
      <c r="DF3815" s="4"/>
    </row>
    <row r="3816" spans="106:110" x14ac:dyDescent="0.25">
      <c r="DB3816" s="4"/>
      <c r="DC3816" s="4"/>
      <c r="DD3816" s="4"/>
      <c r="DE3816" s="4"/>
      <c r="DF3816" s="4"/>
    </row>
    <row r="3817" spans="106:110" x14ac:dyDescent="0.25">
      <c r="DB3817" s="4"/>
      <c r="DC3817" s="4"/>
      <c r="DD3817" s="4"/>
      <c r="DE3817" s="4"/>
      <c r="DF3817" s="4"/>
    </row>
    <row r="3818" spans="106:110" x14ac:dyDescent="0.25">
      <c r="DB3818" s="4"/>
      <c r="DC3818" s="4"/>
      <c r="DD3818" s="4"/>
      <c r="DE3818" s="4"/>
      <c r="DF3818" s="4"/>
    </row>
    <row r="3819" spans="106:110" x14ac:dyDescent="0.25">
      <c r="DB3819" s="4"/>
      <c r="DC3819" s="4"/>
      <c r="DD3819" s="4"/>
      <c r="DE3819" s="4"/>
      <c r="DF3819" s="4"/>
    </row>
    <row r="3820" spans="106:110" x14ac:dyDescent="0.25">
      <c r="DB3820" s="4"/>
      <c r="DC3820" s="4"/>
      <c r="DD3820" s="4"/>
      <c r="DE3820" s="4"/>
      <c r="DF3820" s="4"/>
    </row>
    <row r="3821" spans="106:110" x14ac:dyDescent="0.25">
      <c r="DB3821" s="4"/>
      <c r="DC3821" s="4"/>
      <c r="DD3821" s="4"/>
      <c r="DE3821" s="4"/>
      <c r="DF3821" s="4"/>
    </row>
    <row r="3822" spans="106:110" x14ac:dyDescent="0.25">
      <c r="DB3822" s="4"/>
      <c r="DC3822" s="4"/>
      <c r="DD3822" s="4"/>
      <c r="DE3822" s="4"/>
      <c r="DF3822" s="4"/>
    </row>
    <row r="3823" spans="106:110" x14ac:dyDescent="0.25">
      <c r="DB3823" s="4"/>
      <c r="DC3823" s="88"/>
      <c r="DD3823" s="88"/>
      <c r="DE3823" s="88"/>
      <c r="DF3823" s="88"/>
    </row>
    <row r="3824" spans="106:110" x14ac:dyDescent="0.25">
      <c r="DB3824" s="4"/>
      <c r="DC3824" s="4"/>
      <c r="DD3824" s="4"/>
      <c r="DE3824" s="4"/>
      <c r="DF3824" s="4"/>
    </row>
    <row r="3825" spans="106:110" x14ac:dyDescent="0.25">
      <c r="DB3825" s="4"/>
      <c r="DC3825" s="4"/>
      <c r="DD3825" s="4"/>
      <c r="DE3825" s="4"/>
      <c r="DF3825" s="4"/>
    </row>
    <row r="3826" spans="106:110" x14ac:dyDescent="0.25">
      <c r="DB3826" s="4"/>
      <c r="DC3826" s="4"/>
      <c r="DD3826" s="4"/>
      <c r="DE3826" s="4"/>
      <c r="DF3826" s="4"/>
    </row>
    <row r="3827" spans="106:110" x14ac:dyDescent="0.25">
      <c r="DB3827" s="4"/>
      <c r="DC3827" s="4"/>
      <c r="DD3827" s="4"/>
      <c r="DE3827" s="4"/>
      <c r="DF3827" s="4"/>
    </row>
    <row r="3828" spans="106:110" x14ac:dyDescent="0.25">
      <c r="DB3828" s="4"/>
      <c r="DC3828" s="4"/>
      <c r="DD3828" s="4"/>
      <c r="DE3828" s="4"/>
      <c r="DF3828" s="4"/>
    </row>
    <row r="3829" spans="106:110" x14ac:dyDescent="0.25">
      <c r="DB3829" s="4"/>
      <c r="DC3829" s="4"/>
      <c r="DD3829" s="4"/>
      <c r="DE3829" s="4"/>
      <c r="DF3829" s="4"/>
    </row>
    <row r="3830" spans="106:110" x14ac:dyDescent="0.25">
      <c r="DB3830" s="4"/>
      <c r="DC3830" s="4"/>
      <c r="DD3830" s="4"/>
      <c r="DE3830" s="4"/>
      <c r="DF3830" s="4"/>
    </row>
    <row r="3831" spans="106:110" x14ac:dyDescent="0.25">
      <c r="DB3831" s="27"/>
      <c r="DC3831" s="83"/>
      <c r="DD3831" s="83"/>
      <c r="DE3831" s="83"/>
      <c r="DF3831" s="83"/>
    </row>
    <row r="3832" spans="106:110" x14ac:dyDescent="0.25">
      <c r="DB3832" s="4"/>
      <c r="DC3832" s="4"/>
      <c r="DD3832" s="4"/>
      <c r="DE3832" s="4"/>
      <c r="DF3832" s="4"/>
    </row>
    <row r="3833" spans="106:110" x14ac:dyDescent="0.25">
      <c r="DB3833" s="4"/>
      <c r="DC3833" s="4"/>
      <c r="DD3833" s="4"/>
      <c r="DE3833" s="4"/>
      <c r="DF3833" s="4"/>
    </row>
    <row r="3834" spans="106:110" x14ac:dyDescent="0.25">
      <c r="DB3834" s="4"/>
      <c r="DC3834" s="4"/>
      <c r="DD3834" s="4"/>
      <c r="DE3834" s="4"/>
      <c r="DF3834" s="4"/>
    </row>
    <row r="3835" spans="106:110" x14ac:dyDescent="0.25">
      <c r="DB3835" s="4"/>
      <c r="DC3835" s="4"/>
      <c r="DD3835" s="4"/>
      <c r="DE3835" s="4"/>
      <c r="DF3835" s="4"/>
    </row>
    <row r="3836" spans="106:110" x14ac:dyDescent="0.25">
      <c r="DB3836" s="4"/>
      <c r="DC3836" s="4"/>
      <c r="DD3836" s="4"/>
      <c r="DE3836" s="4"/>
      <c r="DF3836" s="4"/>
    </row>
    <row r="3837" spans="106:110" x14ac:dyDescent="0.25">
      <c r="DB3837" s="4"/>
      <c r="DC3837" s="4"/>
      <c r="DD3837" s="4"/>
      <c r="DE3837" s="4"/>
      <c r="DF3837" s="4"/>
    </row>
    <row r="3838" spans="106:110" x14ac:dyDescent="0.25">
      <c r="DB3838" s="4"/>
      <c r="DC3838" s="4"/>
      <c r="DD3838" s="4"/>
      <c r="DE3838" s="4"/>
      <c r="DF3838" s="4"/>
    </row>
    <row r="3839" spans="106:110" x14ac:dyDescent="0.25">
      <c r="DB3839" s="4"/>
      <c r="DC3839" s="87"/>
      <c r="DD3839" s="87"/>
      <c r="DE3839" s="87"/>
      <c r="DF3839" s="87"/>
    </row>
    <row r="3840" spans="106:110" x14ac:dyDescent="0.25">
      <c r="DB3840" s="4"/>
      <c r="DC3840" s="4"/>
      <c r="DD3840" s="4"/>
      <c r="DE3840" s="4"/>
      <c r="DF3840" s="4"/>
    </row>
    <row r="3841" spans="106:110" x14ac:dyDescent="0.25">
      <c r="DB3841" s="4"/>
      <c r="DC3841" s="4"/>
      <c r="DD3841" s="4"/>
      <c r="DE3841" s="4"/>
      <c r="DF3841" s="4"/>
    </row>
    <row r="3842" spans="106:110" x14ac:dyDescent="0.25">
      <c r="DB3842" s="4"/>
      <c r="DC3842" s="4"/>
      <c r="DD3842" s="4"/>
      <c r="DE3842" s="4"/>
      <c r="DF3842" s="4"/>
    </row>
    <row r="3843" spans="106:110" x14ac:dyDescent="0.25">
      <c r="DB3843" s="4"/>
      <c r="DC3843" s="4"/>
      <c r="DD3843" s="4"/>
      <c r="DE3843" s="4"/>
      <c r="DF3843" s="4"/>
    </row>
    <row r="3844" spans="106:110" x14ac:dyDescent="0.25">
      <c r="DB3844" s="4"/>
      <c r="DC3844" s="4"/>
      <c r="DD3844" s="4"/>
      <c r="DE3844" s="4"/>
      <c r="DF3844" s="4"/>
    </row>
    <row r="3845" spans="106:110" x14ac:dyDescent="0.25">
      <c r="DB3845" s="4"/>
      <c r="DC3845" s="4"/>
      <c r="DD3845" s="4"/>
      <c r="DE3845" s="4"/>
      <c r="DF3845" s="4"/>
    </row>
    <row r="3846" spans="106:110" x14ac:dyDescent="0.25">
      <c r="DB3846" s="4"/>
      <c r="DC3846" s="4"/>
      <c r="DD3846" s="4"/>
      <c r="DE3846" s="4"/>
      <c r="DF3846" s="4"/>
    </row>
    <row r="3847" spans="106:110" x14ac:dyDescent="0.25">
      <c r="DB3847" s="4"/>
      <c r="DC3847" s="30"/>
      <c r="DD3847" s="30"/>
      <c r="DE3847" s="30"/>
      <c r="DF3847" s="30"/>
    </row>
    <row r="3848" spans="106:110" x14ac:dyDescent="0.25">
      <c r="DB3848" s="4"/>
      <c r="DC3848" s="4"/>
      <c r="DD3848" s="4"/>
      <c r="DE3848" s="4"/>
      <c r="DF3848" s="4"/>
    </row>
    <row r="3849" spans="106:110" x14ac:dyDescent="0.25">
      <c r="DB3849" s="4"/>
      <c r="DC3849" s="4"/>
      <c r="DD3849" s="4"/>
      <c r="DE3849" s="4"/>
      <c r="DF3849" s="4"/>
    </row>
    <row r="3850" spans="106:110" x14ac:dyDescent="0.25">
      <c r="DB3850" s="4"/>
      <c r="DC3850" s="4"/>
      <c r="DD3850" s="4"/>
      <c r="DE3850" s="4"/>
      <c r="DF3850" s="4"/>
    </row>
    <row r="3851" spans="106:110" x14ac:dyDescent="0.25">
      <c r="DB3851" s="4"/>
      <c r="DC3851" s="4"/>
      <c r="DD3851" s="4"/>
      <c r="DE3851" s="4"/>
      <c r="DF3851" s="4"/>
    </row>
    <row r="3852" spans="106:110" x14ac:dyDescent="0.25">
      <c r="DB3852" s="4"/>
      <c r="DC3852" s="4"/>
      <c r="DD3852" s="4"/>
      <c r="DE3852" s="4"/>
      <c r="DF3852" s="4"/>
    </row>
    <row r="3853" spans="106:110" x14ac:dyDescent="0.25">
      <c r="DB3853" s="4"/>
      <c r="DC3853" s="89"/>
      <c r="DD3853" s="89"/>
      <c r="DE3853" s="89"/>
      <c r="DF3853" s="89"/>
    </row>
    <row r="3854" spans="106:110" x14ac:dyDescent="0.25">
      <c r="DB3854" s="4"/>
      <c r="DC3854" s="4"/>
      <c r="DD3854" s="4"/>
      <c r="DE3854" s="4"/>
      <c r="DF3854" s="4"/>
    </row>
    <row r="3855" spans="106:110" x14ac:dyDescent="0.25">
      <c r="DB3855" s="4"/>
      <c r="DC3855" s="4"/>
      <c r="DD3855" s="4"/>
      <c r="DE3855" s="4"/>
      <c r="DF3855" s="4"/>
    </row>
    <row r="3856" spans="106:110" x14ac:dyDescent="0.25">
      <c r="DB3856" s="4"/>
      <c r="DC3856" s="4"/>
      <c r="DD3856" s="4"/>
      <c r="DE3856" s="4"/>
      <c r="DF3856" s="4"/>
    </row>
    <row r="3857" spans="106:110" x14ac:dyDescent="0.25">
      <c r="DB3857" s="4"/>
      <c r="DC3857" s="4"/>
      <c r="DD3857" s="4"/>
      <c r="DE3857" s="4"/>
      <c r="DF3857" s="4"/>
    </row>
    <row r="3858" spans="106:110" x14ac:dyDescent="0.25">
      <c r="DB3858" s="4"/>
      <c r="DC3858" s="4"/>
      <c r="DD3858" s="4"/>
      <c r="DE3858" s="4"/>
      <c r="DF3858" s="4"/>
    </row>
    <row r="3859" spans="106:110" x14ac:dyDescent="0.25">
      <c r="DB3859" s="4"/>
      <c r="DC3859" s="4"/>
      <c r="DD3859" s="4"/>
      <c r="DE3859" s="4"/>
      <c r="DF3859" s="4"/>
    </row>
    <row r="3860" spans="106:110" x14ac:dyDescent="0.25">
      <c r="DB3860" s="4"/>
      <c r="DC3860" s="4"/>
      <c r="DD3860" s="4"/>
      <c r="DE3860" s="4"/>
      <c r="DF3860" s="4"/>
    </row>
    <row r="3861" spans="106:110" x14ac:dyDescent="0.25">
      <c r="DB3861" s="4"/>
      <c r="DC3861" s="87"/>
      <c r="DD3861" s="87"/>
      <c r="DE3861" s="87"/>
      <c r="DF3861" s="87"/>
    </row>
    <row r="3862" spans="106:110" x14ac:dyDescent="0.25">
      <c r="DB3862" s="4"/>
      <c r="DC3862" s="4"/>
      <c r="DD3862" s="4"/>
      <c r="DE3862" s="4"/>
      <c r="DF3862" s="4"/>
    </row>
    <row r="3863" spans="106:110" x14ac:dyDescent="0.25">
      <c r="DB3863" s="4"/>
      <c r="DC3863" s="4"/>
      <c r="DD3863" s="4"/>
      <c r="DE3863" s="4"/>
      <c r="DF3863" s="4"/>
    </row>
    <row r="3864" spans="106:110" x14ac:dyDescent="0.25">
      <c r="DB3864" s="4"/>
      <c r="DC3864" s="4"/>
      <c r="DD3864" s="4"/>
      <c r="DE3864" s="4"/>
      <c r="DF3864" s="4"/>
    </row>
    <row r="3865" spans="106:110" x14ac:dyDescent="0.25">
      <c r="DB3865" s="4"/>
      <c r="DC3865" s="4"/>
      <c r="DD3865" s="4"/>
      <c r="DE3865" s="4"/>
      <c r="DF3865" s="4"/>
    </row>
    <row r="3866" spans="106:110" x14ac:dyDescent="0.25">
      <c r="DB3866" s="4"/>
      <c r="DC3866" s="4"/>
      <c r="DD3866" s="4"/>
      <c r="DE3866" s="4"/>
      <c r="DF3866" s="4"/>
    </row>
    <row r="3867" spans="106:110" x14ac:dyDescent="0.25">
      <c r="DB3867" s="4"/>
      <c r="DC3867" s="30"/>
      <c r="DD3867" s="30"/>
      <c r="DE3867" s="30"/>
      <c r="DF3867" s="30"/>
    </row>
    <row r="3868" spans="106:110" x14ac:dyDescent="0.25">
      <c r="DB3868" s="4"/>
      <c r="DC3868" s="4"/>
      <c r="DD3868" s="4"/>
      <c r="DE3868" s="4"/>
      <c r="DF3868" s="4"/>
    </row>
    <row r="3869" spans="106:110" x14ac:dyDescent="0.25">
      <c r="DB3869" s="4"/>
      <c r="DC3869" s="4"/>
      <c r="DD3869" s="4"/>
      <c r="DE3869" s="4"/>
      <c r="DF3869" s="4"/>
    </row>
    <row r="3870" spans="106:110" x14ac:dyDescent="0.25">
      <c r="DB3870" s="4"/>
      <c r="DC3870" s="4"/>
      <c r="DD3870" s="4"/>
      <c r="DE3870" s="4"/>
      <c r="DF3870" s="4"/>
    </row>
    <row r="3871" spans="106:110" x14ac:dyDescent="0.25">
      <c r="DB3871" s="4"/>
      <c r="DC3871" s="89"/>
      <c r="DD3871" s="89"/>
      <c r="DE3871" s="89"/>
      <c r="DF3871" s="89"/>
    </row>
    <row r="3872" spans="106:110" x14ac:dyDescent="0.25">
      <c r="DB3872" s="4"/>
      <c r="DC3872" s="4"/>
      <c r="DD3872" s="4"/>
      <c r="DE3872" s="4"/>
      <c r="DF3872" s="4"/>
    </row>
    <row r="3873" spans="106:110" x14ac:dyDescent="0.25">
      <c r="DB3873" s="4"/>
      <c r="DC3873" s="4"/>
      <c r="DD3873" s="4"/>
      <c r="DE3873" s="4"/>
      <c r="DF3873" s="4"/>
    </row>
    <row r="3874" spans="106:110" x14ac:dyDescent="0.25">
      <c r="DB3874" s="4"/>
      <c r="DC3874" s="4"/>
      <c r="DD3874" s="4"/>
      <c r="DE3874" s="4"/>
      <c r="DF3874" s="4"/>
    </row>
    <row r="3875" spans="106:110" x14ac:dyDescent="0.25">
      <c r="DB3875" s="4"/>
      <c r="DC3875" s="4"/>
      <c r="DD3875" s="4"/>
      <c r="DE3875" s="4"/>
      <c r="DF3875" s="4"/>
    </row>
    <row r="3876" spans="106:110" x14ac:dyDescent="0.25">
      <c r="DB3876" s="4"/>
      <c r="DC3876" s="4"/>
      <c r="DD3876" s="4"/>
      <c r="DE3876" s="4"/>
      <c r="DF3876" s="4"/>
    </row>
    <row r="3877" spans="106:110" x14ac:dyDescent="0.25">
      <c r="DB3877" s="4"/>
      <c r="DC3877" s="4"/>
      <c r="DD3877" s="4"/>
      <c r="DE3877" s="4"/>
      <c r="DF3877" s="4"/>
    </row>
    <row r="3878" spans="106:110" x14ac:dyDescent="0.25">
      <c r="DB3878" s="4"/>
      <c r="DC3878" s="4"/>
      <c r="DD3878" s="4"/>
      <c r="DE3878" s="4"/>
      <c r="DF3878" s="4"/>
    </row>
    <row r="3879" spans="106:110" x14ac:dyDescent="0.25">
      <c r="DB3879" s="4"/>
      <c r="DC3879" s="87"/>
      <c r="DD3879" s="87"/>
      <c r="DE3879" s="87"/>
      <c r="DF3879" s="87"/>
    </row>
    <row r="3880" spans="106:110" x14ac:dyDescent="0.25">
      <c r="DB3880" s="4"/>
      <c r="DC3880" s="4"/>
      <c r="DD3880" s="4"/>
      <c r="DE3880" s="4"/>
      <c r="DF3880" s="4"/>
    </row>
    <row r="3882" spans="106:110" x14ac:dyDescent="0.25">
      <c r="DB3882" s="92"/>
      <c r="DC3882" s="92"/>
      <c r="DD3882" s="92"/>
      <c r="DE3882" s="93"/>
      <c r="DF3882" s="34"/>
    </row>
    <row r="3883" spans="106:110" x14ac:dyDescent="0.25">
      <c r="DB3883" s="4"/>
      <c r="DC3883" s="4"/>
      <c r="DD3883" s="4"/>
      <c r="DE3883" s="4"/>
      <c r="DF3883" s="4"/>
    </row>
    <row r="3884" spans="106:110" x14ac:dyDescent="0.25">
      <c r="DB3884" s="4"/>
      <c r="DC3884" s="4"/>
      <c r="DD3884" s="4"/>
      <c r="DE3884" s="4"/>
      <c r="DF3884" s="4"/>
    </row>
    <row r="3885" spans="106:110" x14ac:dyDescent="0.25">
      <c r="DB3885" s="4"/>
      <c r="DC3885" s="4"/>
      <c r="DD3885" s="4"/>
      <c r="DE3885" s="4"/>
      <c r="DF3885" s="4"/>
    </row>
    <row r="3886" spans="106:110" x14ac:dyDescent="0.25">
      <c r="DB3886" s="4"/>
      <c r="DC3886" s="4"/>
      <c r="DD3886" s="4"/>
      <c r="DE3886" s="4"/>
      <c r="DF3886" s="4"/>
    </row>
    <row r="3887" spans="106:110" x14ac:dyDescent="0.25">
      <c r="DB3887" s="4"/>
      <c r="DC3887" s="30"/>
      <c r="DD3887" s="30"/>
      <c r="DE3887" s="30"/>
      <c r="DF3887" s="30"/>
    </row>
    <row r="3888" spans="106:110" x14ac:dyDescent="0.25">
      <c r="DB3888" s="4"/>
      <c r="DC3888" s="4"/>
      <c r="DD3888" s="4"/>
      <c r="DE3888" s="4"/>
      <c r="DF3888" s="4"/>
    </row>
    <row r="3889" spans="106:110" x14ac:dyDescent="0.25">
      <c r="DB3889" s="4"/>
      <c r="DC3889" s="4"/>
      <c r="DD3889" s="4"/>
      <c r="DE3889" s="4"/>
      <c r="DF3889" s="4"/>
    </row>
    <row r="3890" spans="106:110" x14ac:dyDescent="0.25">
      <c r="DB3890" s="4"/>
      <c r="DC3890" s="4"/>
      <c r="DD3890" s="4"/>
      <c r="DE3890" s="4"/>
      <c r="DF3890" s="4"/>
    </row>
    <row r="3891" spans="106:110" x14ac:dyDescent="0.25">
      <c r="DB3891" s="4"/>
      <c r="DC3891" s="4"/>
      <c r="DD3891" s="4"/>
      <c r="DE3891" s="4"/>
      <c r="DF3891" s="4"/>
    </row>
    <row r="3892" spans="106:110" x14ac:dyDescent="0.25">
      <c r="DB3892" s="4"/>
      <c r="DC3892" s="4"/>
      <c r="DD3892" s="4"/>
      <c r="DE3892" s="4"/>
      <c r="DF3892" s="4"/>
    </row>
    <row r="3893" spans="106:110" x14ac:dyDescent="0.25">
      <c r="DB3893" s="4"/>
      <c r="DC3893" s="89"/>
      <c r="DD3893" s="89"/>
      <c r="DE3893" s="89"/>
      <c r="DF3893" s="89"/>
    </row>
    <row r="3894" spans="106:110" x14ac:dyDescent="0.25">
      <c r="DB3894" s="4"/>
      <c r="DC3894" s="4"/>
      <c r="DD3894" s="4"/>
      <c r="DE3894" s="4"/>
      <c r="DF3894" s="4"/>
    </row>
    <row r="3895" spans="106:110" x14ac:dyDescent="0.25">
      <c r="DB3895" s="4"/>
      <c r="DC3895" s="4"/>
      <c r="DD3895" s="4"/>
      <c r="DE3895" s="4"/>
      <c r="DF3895" s="4"/>
    </row>
    <row r="3896" spans="106:110" x14ac:dyDescent="0.25">
      <c r="DB3896" s="4"/>
      <c r="DC3896" s="4"/>
      <c r="DD3896" s="4"/>
      <c r="DE3896" s="4"/>
      <c r="DF3896" s="4"/>
    </row>
    <row r="3897" spans="106:110" x14ac:dyDescent="0.25">
      <c r="DB3897" s="4"/>
      <c r="DC3897" s="4"/>
      <c r="DD3897" s="4"/>
      <c r="DE3897" s="4"/>
      <c r="DF3897" s="4"/>
    </row>
    <row r="3898" spans="106:110" x14ac:dyDescent="0.25">
      <c r="DB3898" s="4"/>
      <c r="DC3898" s="4"/>
      <c r="DD3898" s="4"/>
      <c r="DE3898" s="4"/>
      <c r="DF3898" s="4"/>
    </row>
    <row r="3899" spans="106:110" x14ac:dyDescent="0.25">
      <c r="DB3899" s="4"/>
      <c r="DC3899" s="4"/>
      <c r="DD3899" s="4"/>
      <c r="DE3899" s="4"/>
      <c r="DF3899" s="4"/>
    </row>
    <row r="3900" spans="106:110" x14ac:dyDescent="0.25">
      <c r="DB3900" s="4"/>
      <c r="DC3900" s="4"/>
      <c r="DD3900" s="4"/>
      <c r="DE3900" s="4"/>
      <c r="DF3900" s="4"/>
    </row>
    <row r="3901" spans="106:110" x14ac:dyDescent="0.25">
      <c r="DB3901" s="4"/>
      <c r="DC3901" s="87"/>
      <c r="DD3901" s="87"/>
      <c r="DE3901" s="87"/>
      <c r="DF3901" s="87"/>
    </row>
    <row r="3902" spans="106:110" x14ac:dyDescent="0.25">
      <c r="DB3902" s="4"/>
      <c r="DC3902" s="4"/>
      <c r="DD3902" s="4"/>
      <c r="DE3902" s="4"/>
      <c r="DF3902" s="4"/>
    </row>
    <row r="3904" spans="106:110" x14ac:dyDescent="0.25">
      <c r="DB3904" s="92"/>
      <c r="DC3904" s="92"/>
      <c r="DD3904" s="92"/>
      <c r="DE3904" s="93"/>
      <c r="DF3904" s="34"/>
    </row>
    <row r="3905" spans="106:110" x14ac:dyDescent="0.25">
      <c r="DB3905" s="91"/>
      <c r="DC3905" s="26"/>
      <c r="DD3905" s="86"/>
      <c r="DE3905" s="86"/>
      <c r="DF3905" s="4"/>
    </row>
    <row r="3906" spans="106:110" x14ac:dyDescent="0.25">
      <c r="DB3906" s="4"/>
      <c r="DC3906" s="4"/>
      <c r="DD3906" s="4"/>
      <c r="DE3906" s="4"/>
      <c r="DF3906" s="4"/>
    </row>
    <row r="3907" spans="106:110" x14ac:dyDescent="0.25">
      <c r="DB3907" s="4"/>
      <c r="DC3907" s="4"/>
      <c r="DD3907" s="4"/>
      <c r="DE3907" s="4"/>
      <c r="DF3907" s="4"/>
    </row>
    <row r="3908" spans="106:110" x14ac:dyDescent="0.25">
      <c r="DB3908" s="4"/>
      <c r="DC3908" s="30"/>
      <c r="DD3908" s="30"/>
      <c r="DE3908" s="30"/>
      <c r="DF3908" s="30"/>
    </row>
    <row r="3909" spans="106:110" x14ac:dyDescent="0.25">
      <c r="DB3909" s="4"/>
      <c r="DC3909" s="4"/>
      <c r="DD3909" s="4"/>
      <c r="DE3909" s="4"/>
      <c r="DF3909" s="4"/>
    </row>
    <row r="3910" spans="106:110" x14ac:dyDescent="0.25">
      <c r="DB3910" s="4"/>
      <c r="DC3910" s="4"/>
      <c r="DD3910" s="4"/>
      <c r="DE3910" s="4"/>
      <c r="DF3910" s="4"/>
    </row>
    <row r="3911" spans="106:110" x14ac:dyDescent="0.25">
      <c r="DB3911" s="4"/>
      <c r="DC3911" s="4"/>
      <c r="DD3911" s="4"/>
      <c r="DE3911" s="4"/>
      <c r="DF3911" s="4"/>
    </row>
    <row r="3912" spans="106:110" x14ac:dyDescent="0.25">
      <c r="DB3912" s="4"/>
      <c r="DC3912" s="4"/>
      <c r="DD3912" s="4"/>
      <c r="DE3912" s="4"/>
      <c r="DF3912" s="4"/>
    </row>
    <row r="3913" spans="106:110" x14ac:dyDescent="0.25">
      <c r="DB3913" s="4"/>
      <c r="DC3913" s="89"/>
      <c r="DD3913" s="89"/>
      <c r="DE3913" s="89"/>
      <c r="DF3913" s="89"/>
    </row>
    <row r="3914" spans="106:110" x14ac:dyDescent="0.25">
      <c r="DB3914" s="4"/>
      <c r="DC3914" s="4"/>
      <c r="DD3914" s="4"/>
      <c r="DE3914" s="4"/>
      <c r="DF3914" s="4"/>
    </row>
    <row r="3915" spans="106:110" x14ac:dyDescent="0.25">
      <c r="DB3915" s="4"/>
      <c r="DC3915" s="4"/>
      <c r="DD3915" s="4"/>
      <c r="DE3915" s="4"/>
      <c r="DF3915" s="4"/>
    </row>
    <row r="3916" spans="106:110" x14ac:dyDescent="0.25">
      <c r="DB3916" s="4"/>
      <c r="DC3916" s="4"/>
      <c r="DD3916" s="4"/>
      <c r="DE3916" s="4"/>
      <c r="DF3916" s="4"/>
    </row>
    <row r="3917" spans="106:110" x14ac:dyDescent="0.25">
      <c r="DB3917" s="4"/>
      <c r="DC3917" s="4"/>
      <c r="DD3917" s="4"/>
      <c r="DE3917" s="4"/>
      <c r="DF3917" s="4"/>
    </row>
    <row r="3918" spans="106:110" x14ac:dyDescent="0.25">
      <c r="DB3918" s="4"/>
      <c r="DC3918" s="4"/>
      <c r="DD3918" s="4"/>
      <c r="DE3918" s="4"/>
      <c r="DF3918" s="4"/>
    </row>
    <row r="3919" spans="106:110" x14ac:dyDescent="0.25">
      <c r="DB3919" s="4"/>
      <c r="DC3919" s="4"/>
      <c r="DD3919" s="4"/>
      <c r="DE3919" s="4"/>
      <c r="DF3919" s="4"/>
    </row>
    <row r="3920" spans="106:110" x14ac:dyDescent="0.25">
      <c r="DB3920" s="4"/>
      <c r="DC3920" s="4"/>
      <c r="DD3920" s="4"/>
      <c r="DE3920" s="4"/>
      <c r="DF3920" s="4"/>
    </row>
    <row r="3921" spans="106:110" x14ac:dyDescent="0.25">
      <c r="DB3921" s="4"/>
      <c r="DC3921" s="87"/>
      <c r="DD3921" s="87"/>
      <c r="DE3921" s="87"/>
      <c r="DF3921" s="87"/>
    </row>
    <row r="3922" spans="106:110" x14ac:dyDescent="0.25">
      <c r="DB3922" s="4"/>
      <c r="DC3922" s="4"/>
      <c r="DD3922" s="4"/>
      <c r="DE3922" s="4"/>
      <c r="DF3922" s="4"/>
    </row>
    <row r="3923" spans="106:110" x14ac:dyDescent="0.25">
      <c r="DB3923" s="92"/>
      <c r="DC3923" s="92"/>
      <c r="DD3923" s="92"/>
      <c r="DE3923" s="93"/>
      <c r="DF3923" s="34"/>
    </row>
    <row r="3924" spans="106:110" x14ac:dyDescent="0.25">
      <c r="DB3924" s="106"/>
      <c r="DC3924" s="106"/>
      <c r="DD3924" s="106"/>
      <c r="DE3924" s="107"/>
      <c r="DF3924" s="107"/>
    </row>
    <row r="3926" spans="106:110" x14ac:dyDescent="0.25">
      <c r="DB3926" s="4"/>
      <c r="DC3926" s="4"/>
      <c r="DD3926" s="4"/>
      <c r="DE3926" s="4"/>
      <c r="DF3926" s="4"/>
    </row>
    <row r="3927" spans="106:110" x14ac:dyDescent="0.25">
      <c r="DB3927" s="91"/>
      <c r="DC3927" s="26"/>
      <c r="DD3927" s="86"/>
      <c r="DE3927" s="86"/>
      <c r="DF3927" s="4"/>
    </row>
    <row r="3928" spans="106:110" x14ac:dyDescent="0.25">
      <c r="DB3928" s="4"/>
      <c r="DC3928" s="4"/>
      <c r="DD3928" s="4"/>
      <c r="DE3928" s="4"/>
      <c r="DF3928" s="4"/>
    </row>
    <row r="3929" spans="106:110" x14ac:dyDescent="0.25">
      <c r="DB3929" s="4"/>
      <c r="DC3929" s="30"/>
      <c r="DD3929" s="30"/>
      <c r="DE3929" s="30"/>
      <c r="DF3929" s="30"/>
    </row>
    <row r="3930" spans="106:110" x14ac:dyDescent="0.25">
      <c r="DB3930" s="4"/>
      <c r="DC3930" s="4"/>
      <c r="DD3930" s="4"/>
      <c r="DE3930" s="4"/>
      <c r="DF3930" s="4"/>
    </row>
    <row r="3931" spans="106:110" x14ac:dyDescent="0.25">
      <c r="DB3931" s="4"/>
      <c r="DC3931" s="4"/>
      <c r="DD3931" s="4"/>
      <c r="DE3931" s="4"/>
      <c r="DF3931" s="4"/>
    </row>
    <row r="3932" spans="106:110" x14ac:dyDescent="0.25">
      <c r="DB3932" s="4"/>
      <c r="DC3932" s="4"/>
      <c r="DD3932" s="4"/>
      <c r="DE3932" s="4"/>
      <c r="DF3932" s="4"/>
    </row>
    <row r="3933" spans="106:110" x14ac:dyDescent="0.25">
      <c r="DB3933" s="4"/>
      <c r="DC3933" s="4"/>
      <c r="DD3933" s="4"/>
      <c r="DE3933" s="4"/>
      <c r="DF3933" s="4"/>
    </row>
    <row r="3934" spans="106:110" x14ac:dyDescent="0.25">
      <c r="DB3934" s="4"/>
      <c r="DC3934" s="4"/>
      <c r="DD3934" s="4"/>
      <c r="DE3934" s="4"/>
      <c r="DF3934" s="4"/>
    </row>
    <row r="3935" spans="106:110" x14ac:dyDescent="0.25">
      <c r="DB3935" s="65"/>
      <c r="DC3935" s="66"/>
      <c r="DD3935" s="66"/>
      <c r="DE3935" s="66"/>
      <c r="DF3935" s="66"/>
    </row>
    <row r="3936" spans="106:110" x14ac:dyDescent="0.25">
      <c r="DB3936" s="4"/>
      <c r="DC3936" s="4"/>
      <c r="DD3936" s="4"/>
      <c r="DE3936" s="4"/>
      <c r="DF3936" s="4"/>
    </row>
    <row r="3937" spans="106:110" x14ac:dyDescent="0.25">
      <c r="DB3937" s="4"/>
      <c r="DC3937" s="4"/>
      <c r="DD3937" s="4"/>
      <c r="DE3937" s="4"/>
      <c r="DF3937" s="4"/>
    </row>
    <row r="3938" spans="106:110" x14ac:dyDescent="0.25">
      <c r="DB3938" s="4"/>
      <c r="DC3938" s="4"/>
      <c r="DD3938" s="4"/>
      <c r="DE3938" s="4"/>
      <c r="DF3938" s="4"/>
    </row>
    <row r="3939" spans="106:110" x14ac:dyDescent="0.25">
      <c r="DB3939" s="4"/>
      <c r="DC3939" s="4"/>
      <c r="DD3939" s="4"/>
      <c r="DE3939" s="4"/>
      <c r="DF3939" s="4"/>
    </row>
    <row r="3940" spans="106:110" x14ac:dyDescent="0.25">
      <c r="DB3940" s="4"/>
      <c r="DC3940" s="4"/>
      <c r="DD3940" s="4"/>
      <c r="DE3940" s="4"/>
      <c r="DF3940" s="4"/>
    </row>
    <row r="3941" spans="106:110" x14ac:dyDescent="0.25">
      <c r="DB3941" s="4"/>
      <c r="DC3941" s="4"/>
      <c r="DD3941" s="4"/>
      <c r="DE3941" s="4"/>
      <c r="DF3941" s="4"/>
    </row>
    <row r="3942" spans="106:110" x14ac:dyDescent="0.25">
      <c r="DB3942" s="4"/>
      <c r="DC3942" s="4"/>
      <c r="DD3942" s="4"/>
      <c r="DE3942" s="4"/>
      <c r="DF3942" s="4"/>
    </row>
    <row r="3943" spans="106:110" x14ac:dyDescent="0.25">
      <c r="DB3943" s="4"/>
      <c r="DC3943" s="87"/>
      <c r="DD3943" s="87"/>
      <c r="DE3943" s="87"/>
      <c r="DF3943" s="87"/>
    </row>
    <row r="3944" spans="106:110" x14ac:dyDescent="0.25">
      <c r="DB3944" s="4"/>
      <c r="DC3944" s="4"/>
      <c r="DD3944" s="4"/>
      <c r="DE3944" s="4"/>
      <c r="DF3944" s="4"/>
    </row>
    <row r="3945" spans="106:110" x14ac:dyDescent="0.25">
      <c r="DB3945" s="92"/>
      <c r="DC3945" s="92"/>
      <c r="DD3945" s="92"/>
      <c r="DE3945" s="93"/>
      <c r="DF3945" s="34"/>
    </row>
    <row r="3946" spans="106:110" x14ac:dyDescent="0.25">
      <c r="DB3946" s="106"/>
      <c r="DC3946" s="106"/>
      <c r="DD3946" s="106"/>
      <c r="DE3946" s="107"/>
      <c r="DF3946" s="107"/>
    </row>
    <row r="3948" spans="106:110" x14ac:dyDescent="0.25">
      <c r="DB3948" s="91"/>
      <c r="DC3948" s="26"/>
      <c r="DD3948" s="86"/>
      <c r="DE3948" s="86"/>
      <c r="DF3948" s="4"/>
    </row>
    <row r="3949" spans="106:110" x14ac:dyDescent="0.25">
      <c r="DB3949" s="4"/>
      <c r="DC3949" s="4"/>
      <c r="DD3949" s="4"/>
      <c r="DE3949" s="4"/>
      <c r="DF3949" s="4"/>
    </row>
    <row r="3950" spans="106:110" x14ac:dyDescent="0.25">
      <c r="DB3950" s="4"/>
      <c r="DC3950" s="30"/>
      <c r="DD3950" s="30"/>
      <c r="DE3950" s="30"/>
      <c r="DF3950" s="30"/>
    </row>
    <row r="3951" spans="106:110" x14ac:dyDescent="0.25">
      <c r="DB3951" s="4"/>
      <c r="DC3951" s="4"/>
      <c r="DD3951" s="4"/>
      <c r="DE3951" s="4"/>
      <c r="DF3951" s="4"/>
    </row>
    <row r="3952" spans="106:110" x14ac:dyDescent="0.25">
      <c r="DB3952" s="4"/>
      <c r="DC3952" s="4"/>
      <c r="DD3952" s="4"/>
      <c r="DE3952" s="4"/>
      <c r="DF3952" s="4"/>
    </row>
    <row r="3953" spans="106:110" x14ac:dyDescent="0.25">
      <c r="DB3953" s="4"/>
      <c r="DC3953" s="4"/>
      <c r="DD3953" s="4"/>
      <c r="DE3953" s="4"/>
      <c r="DF3953" s="4"/>
    </row>
    <row r="3954" spans="106:110" x14ac:dyDescent="0.25">
      <c r="DB3954" s="4"/>
      <c r="DC3954" s="4"/>
      <c r="DD3954" s="4"/>
      <c r="DE3954" s="4"/>
      <c r="DF3954" s="4"/>
    </row>
    <row r="3955" spans="106:110" x14ac:dyDescent="0.25">
      <c r="DB3955" s="65"/>
      <c r="DC3955" s="66"/>
      <c r="DD3955" s="66"/>
      <c r="DE3955" s="66"/>
      <c r="DF3955" s="66"/>
    </row>
    <row r="3956" spans="106:110" x14ac:dyDescent="0.25">
      <c r="DB3956" s="4"/>
      <c r="DC3956" s="4"/>
      <c r="DD3956" s="4"/>
      <c r="DE3956" s="4"/>
      <c r="DF3956" s="4"/>
    </row>
    <row r="3957" spans="106:110" x14ac:dyDescent="0.25">
      <c r="DB3957" s="4"/>
      <c r="DC3957" s="4"/>
      <c r="DD3957" s="4"/>
      <c r="DE3957" s="4"/>
      <c r="DF3957" s="4"/>
    </row>
    <row r="3958" spans="106:110" x14ac:dyDescent="0.25">
      <c r="DB3958" s="4"/>
      <c r="DC3958" s="4"/>
      <c r="DD3958" s="4"/>
      <c r="DE3958" s="4"/>
      <c r="DF3958" s="4"/>
    </row>
    <row r="3959" spans="106:110" x14ac:dyDescent="0.25">
      <c r="DB3959" s="4"/>
      <c r="DC3959" s="4"/>
      <c r="DD3959" s="4"/>
      <c r="DE3959" s="4"/>
      <c r="DF3959" s="4"/>
    </row>
    <row r="3960" spans="106:110" x14ac:dyDescent="0.25">
      <c r="DB3960" s="4"/>
      <c r="DC3960" s="4"/>
      <c r="DD3960" s="4"/>
      <c r="DE3960" s="4"/>
      <c r="DF3960" s="4"/>
    </row>
    <row r="3961" spans="106:110" x14ac:dyDescent="0.25">
      <c r="DB3961" s="4"/>
      <c r="DC3961" s="4"/>
      <c r="DD3961" s="4"/>
      <c r="DE3961" s="4"/>
      <c r="DF3961" s="4"/>
    </row>
    <row r="3962" spans="106:110" x14ac:dyDescent="0.25">
      <c r="DB3962" s="4"/>
      <c r="DC3962" s="4"/>
      <c r="DD3962" s="4"/>
      <c r="DE3962" s="4"/>
      <c r="DF3962" s="4"/>
    </row>
    <row r="3963" spans="106:110" x14ac:dyDescent="0.25">
      <c r="DB3963" s="4"/>
      <c r="DC3963" s="87"/>
      <c r="DD3963" s="87"/>
      <c r="DE3963" s="87"/>
      <c r="DF3963" s="87"/>
    </row>
    <row r="3964" spans="106:110" x14ac:dyDescent="0.25">
      <c r="DB3964" s="4"/>
      <c r="DC3964" s="4"/>
      <c r="DD3964" s="4"/>
      <c r="DE3964" s="4"/>
      <c r="DF3964" s="4"/>
    </row>
    <row r="3966" spans="106:110" x14ac:dyDescent="0.25">
      <c r="DB3966" s="92"/>
      <c r="DC3966" s="92"/>
      <c r="DD3966" s="92"/>
      <c r="DE3966" s="93"/>
      <c r="DF3966" s="34"/>
    </row>
    <row r="3967" spans="106:110" x14ac:dyDescent="0.25">
      <c r="DB3967" s="4"/>
      <c r="DC3967" s="4"/>
      <c r="DD3967" s="4"/>
      <c r="DE3967" s="4"/>
      <c r="DF3967" s="4"/>
    </row>
    <row r="3968" spans="106:110" x14ac:dyDescent="0.25">
      <c r="DB3968" s="106"/>
      <c r="DC3968" s="106"/>
      <c r="DD3968" s="106">
        <v>0</v>
      </c>
      <c r="DE3968" s="107"/>
      <c r="DF3968" s="107"/>
    </row>
    <row r="3970" spans="106:110" x14ac:dyDescent="0.25">
      <c r="DB3970" s="91"/>
      <c r="DC3970" s="26"/>
      <c r="DD3970" s="86"/>
      <c r="DE3970" s="86"/>
      <c r="DF3970" s="4"/>
    </row>
    <row r="3971" spans="106:110" x14ac:dyDescent="0.25">
      <c r="DB3971" s="4"/>
      <c r="DC3971" s="4"/>
      <c r="DD3971" s="4"/>
      <c r="DE3971" s="4"/>
      <c r="DF3971" s="4"/>
    </row>
    <row r="3972" spans="106:110" x14ac:dyDescent="0.25">
      <c r="DB3972" s="4"/>
      <c r="DC3972" s="30"/>
      <c r="DD3972" s="30"/>
      <c r="DE3972" s="30"/>
      <c r="DF3972" s="30"/>
    </row>
    <row r="3973" spans="106:110" x14ac:dyDescent="0.25">
      <c r="DB3973" s="4"/>
      <c r="DC3973" s="4"/>
      <c r="DD3973" s="4"/>
      <c r="DE3973" s="4"/>
      <c r="DF3973" s="4"/>
    </row>
    <row r="3974" spans="106:110" x14ac:dyDescent="0.25">
      <c r="DB3974" s="4"/>
      <c r="DC3974" s="4"/>
      <c r="DD3974" s="4"/>
      <c r="DE3974" s="4"/>
      <c r="DF3974" s="4"/>
    </row>
    <row r="3975" spans="106:110" x14ac:dyDescent="0.25">
      <c r="DB3975" s="4"/>
      <c r="DC3975" s="4"/>
      <c r="DD3975" s="4"/>
      <c r="DE3975" s="4"/>
      <c r="DF3975" s="4"/>
    </row>
    <row r="3976" spans="106:110" x14ac:dyDescent="0.25">
      <c r="DB3976" s="4"/>
      <c r="DC3976" s="4"/>
      <c r="DD3976" s="4"/>
      <c r="DE3976" s="4"/>
      <c r="DF3976" s="4"/>
    </row>
    <row r="3977" spans="106:110" x14ac:dyDescent="0.25">
      <c r="DB3977" s="4"/>
      <c r="DC3977" s="4"/>
      <c r="DD3977" s="4"/>
      <c r="DE3977" s="4"/>
      <c r="DF3977" s="4"/>
    </row>
    <row r="3978" spans="106:110" x14ac:dyDescent="0.25">
      <c r="DB3978" s="4"/>
      <c r="DC3978" s="4"/>
      <c r="DD3978" s="4"/>
      <c r="DE3978" s="4"/>
      <c r="DF3978" s="4"/>
    </row>
    <row r="3979" spans="106:110" x14ac:dyDescent="0.25">
      <c r="DB3979" s="4"/>
      <c r="DC3979" s="89"/>
      <c r="DD3979" s="89"/>
      <c r="DE3979" s="89"/>
      <c r="DF3979" s="89"/>
    </row>
    <row r="3980" spans="106:110" x14ac:dyDescent="0.25">
      <c r="DB3980" s="4"/>
      <c r="DC3980" s="4"/>
      <c r="DD3980" s="4"/>
      <c r="DE3980" s="4"/>
      <c r="DF3980" s="4"/>
    </row>
    <row r="3981" spans="106:110" x14ac:dyDescent="0.25">
      <c r="DB3981" s="4"/>
      <c r="DC3981" s="4"/>
      <c r="DD3981" s="4"/>
      <c r="DE3981" s="4"/>
      <c r="DF3981" s="4"/>
    </row>
    <row r="3982" spans="106:110" x14ac:dyDescent="0.25">
      <c r="DB3982" s="4"/>
      <c r="DC3982" s="4"/>
      <c r="DD3982" s="4"/>
      <c r="DE3982" s="4"/>
      <c r="DF3982" s="4"/>
    </row>
    <row r="3983" spans="106:110" x14ac:dyDescent="0.25">
      <c r="DB3983" s="4"/>
      <c r="DC3983" s="4"/>
      <c r="DD3983" s="4"/>
      <c r="DE3983" s="4"/>
      <c r="DF3983" s="4"/>
    </row>
    <row r="3984" spans="106:110" x14ac:dyDescent="0.25">
      <c r="DB3984" s="4"/>
      <c r="DC3984" s="4"/>
      <c r="DD3984" s="4"/>
      <c r="DE3984" s="4"/>
      <c r="DF3984" s="4"/>
    </row>
    <row r="3985" spans="106:110" x14ac:dyDescent="0.25">
      <c r="DB3985" s="4"/>
      <c r="DC3985" s="4"/>
      <c r="DD3985" s="4"/>
      <c r="DE3985" s="4"/>
      <c r="DF3985" s="4"/>
    </row>
    <row r="3986" spans="106:110" x14ac:dyDescent="0.25">
      <c r="DB3986" s="4"/>
      <c r="DC3986" s="4"/>
      <c r="DD3986" s="4"/>
      <c r="DE3986" s="4"/>
      <c r="DF3986" s="4"/>
    </row>
    <row r="3987" spans="106:110" x14ac:dyDescent="0.25">
      <c r="DB3987" s="4"/>
      <c r="DC3987" s="87"/>
      <c r="DD3987" s="87"/>
      <c r="DE3987" s="87"/>
      <c r="DF3987" s="87"/>
    </row>
    <row r="3988" spans="106:110" x14ac:dyDescent="0.25">
      <c r="DB3988" s="4"/>
      <c r="DC3988" s="4"/>
      <c r="DD3988" s="4"/>
      <c r="DE3988" s="4"/>
      <c r="DF3988" s="4"/>
    </row>
    <row r="3990" spans="106:110" x14ac:dyDescent="0.25">
      <c r="DB3990" s="92"/>
      <c r="DC3990" s="92"/>
      <c r="DD3990" s="92"/>
      <c r="DE3990" s="93"/>
      <c r="DF3990" s="34"/>
    </row>
    <row r="3992" spans="106:110" x14ac:dyDescent="0.25">
      <c r="DB3992" s="91"/>
      <c r="DC3992" s="26"/>
      <c r="DD3992" s="86"/>
      <c r="DE3992" s="86"/>
      <c r="DF3992" s="4"/>
    </row>
    <row r="3993" spans="106:110" x14ac:dyDescent="0.25">
      <c r="DB3993" s="4"/>
      <c r="DC3993" s="4"/>
      <c r="DD3993" s="4"/>
      <c r="DE3993" s="4"/>
      <c r="DF3993" s="4"/>
    </row>
    <row r="3994" spans="106:110" x14ac:dyDescent="0.25">
      <c r="DB3994" s="4"/>
      <c r="DC3994" s="30"/>
      <c r="DD3994" s="30"/>
      <c r="DE3994" s="30"/>
      <c r="DF3994" s="30"/>
    </row>
    <row r="3995" spans="106:110" x14ac:dyDescent="0.25">
      <c r="DB3995" s="4"/>
      <c r="DC3995" s="4"/>
      <c r="DD3995" s="4"/>
      <c r="DE3995" s="4"/>
      <c r="DF3995" s="4"/>
    </row>
    <row r="3996" spans="106:110" x14ac:dyDescent="0.25">
      <c r="DB3996" s="4"/>
      <c r="DC3996" s="4"/>
      <c r="DD3996" s="4"/>
      <c r="DE3996" s="4"/>
      <c r="DF3996" s="4"/>
    </row>
    <row r="3997" spans="106:110" x14ac:dyDescent="0.25">
      <c r="DB3997" s="4"/>
      <c r="DC3997" s="4"/>
      <c r="DD3997" s="4"/>
      <c r="DE3997" s="4"/>
      <c r="DF3997" s="4"/>
    </row>
    <row r="3998" spans="106:110" x14ac:dyDescent="0.25">
      <c r="DB3998" s="4"/>
      <c r="DC3998" s="4"/>
      <c r="DD3998" s="4"/>
      <c r="DE3998" s="4"/>
      <c r="DF3998" s="4"/>
    </row>
    <row r="3999" spans="106:110" x14ac:dyDescent="0.25">
      <c r="DB3999" s="4"/>
      <c r="DC3999" s="89"/>
      <c r="DD3999" s="89"/>
      <c r="DE3999" s="89"/>
      <c r="DF3999" s="89"/>
    </row>
    <row r="4000" spans="106:110" x14ac:dyDescent="0.25">
      <c r="DB4000" s="4"/>
      <c r="DC4000" s="4"/>
      <c r="DD4000" s="4"/>
      <c r="DE4000" s="4"/>
      <c r="DF4000" s="4"/>
    </row>
    <row r="4001" spans="106:110" x14ac:dyDescent="0.25">
      <c r="DB4001" s="4"/>
      <c r="DC4001" s="4"/>
      <c r="DD4001" s="4"/>
      <c r="DE4001" s="4"/>
      <c r="DF4001" s="4"/>
    </row>
    <row r="4002" spans="106:110" x14ac:dyDescent="0.25">
      <c r="DB4002" s="4"/>
      <c r="DC4002" s="4"/>
      <c r="DD4002" s="4"/>
      <c r="DE4002" s="4"/>
      <c r="DF4002" s="4"/>
    </row>
    <row r="4003" spans="106:110" x14ac:dyDescent="0.25">
      <c r="DB4003" s="4"/>
      <c r="DC4003" s="4"/>
      <c r="DD4003" s="4"/>
      <c r="DE4003" s="4"/>
      <c r="DF4003" s="4"/>
    </row>
    <row r="4004" spans="106:110" x14ac:dyDescent="0.25">
      <c r="DB4004" s="4"/>
      <c r="DC4004" s="4"/>
      <c r="DD4004" s="4"/>
      <c r="DE4004" s="4"/>
      <c r="DF4004" s="4"/>
    </row>
    <row r="4005" spans="106:110" x14ac:dyDescent="0.25">
      <c r="DB4005" s="4"/>
      <c r="DC4005" s="4"/>
      <c r="DD4005" s="4"/>
      <c r="DE4005" s="4"/>
      <c r="DF4005" s="4"/>
    </row>
    <row r="4006" spans="106:110" x14ac:dyDescent="0.25">
      <c r="DB4006" s="4"/>
      <c r="DC4006" s="4"/>
      <c r="DD4006" s="4"/>
      <c r="DE4006" s="4"/>
      <c r="DF4006" s="4"/>
    </row>
    <row r="4007" spans="106:110" x14ac:dyDescent="0.25">
      <c r="DB4007" s="4"/>
      <c r="DC4007" s="87"/>
      <c r="DD4007" s="87"/>
      <c r="DE4007" s="87"/>
      <c r="DF4007" s="87"/>
    </row>
    <row r="4008" spans="106:110" x14ac:dyDescent="0.25">
      <c r="DB4008" s="4"/>
      <c r="DC4008" s="4"/>
      <c r="DD4008" s="4"/>
      <c r="DE4008" s="4"/>
      <c r="DF4008" s="4"/>
    </row>
    <row r="4009" spans="106:110" x14ac:dyDescent="0.25">
      <c r="DB4009" s="4"/>
      <c r="DC4009" s="4"/>
      <c r="DD4009" s="4"/>
      <c r="DE4009" s="4"/>
      <c r="DF4009" s="4"/>
    </row>
    <row r="4011" spans="106:110" x14ac:dyDescent="0.25">
      <c r="DB4011" s="4"/>
      <c r="DC4011" s="4"/>
      <c r="DD4011" s="4"/>
      <c r="DE4011" s="4"/>
      <c r="DF4011" s="4"/>
    </row>
    <row r="4012" spans="106:110" x14ac:dyDescent="0.25">
      <c r="DB4012" s="4"/>
      <c r="DC4012" s="4"/>
      <c r="DD4012" s="4"/>
      <c r="DE4012" s="4"/>
      <c r="DF4012" s="4"/>
    </row>
    <row r="4013" spans="106:110" x14ac:dyDescent="0.25">
      <c r="DB4013" s="4"/>
      <c r="DC4013" s="4"/>
      <c r="DD4013" s="4"/>
      <c r="DE4013" s="4"/>
      <c r="DF4013" s="4"/>
    </row>
    <row r="4014" spans="106:110" x14ac:dyDescent="0.25">
      <c r="DB4014" s="4"/>
      <c r="DC4014" s="30"/>
      <c r="DD4014" s="30"/>
      <c r="DE4014" s="30"/>
      <c r="DF4014" s="30"/>
    </row>
    <row r="4015" spans="106:110" x14ac:dyDescent="0.25">
      <c r="DB4015" s="4"/>
      <c r="DC4015" s="4"/>
      <c r="DD4015" s="4"/>
      <c r="DE4015" s="4"/>
      <c r="DF4015" s="4"/>
    </row>
    <row r="4016" spans="106:110" x14ac:dyDescent="0.25">
      <c r="DB4016" s="4"/>
      <c r="DC4016" s="4"/>
      <c r="DD4016" s="4"/>
      <c r="DE4016" s="4"/>
      <c r="DF4016" s="4"/>
    </row>
    <row r="4017" spans="106:110" x14ac:dyDescent="0.25">
      <c r="DB4017" s="4"/>
      <c r="DC4017" s="4"/>
      <c r="DD4017" s="4"/>
      <c r="DE4017" s="4"/>
      <c r="DF4017" s="4"/>
    </row>
    <row r="4018" spans="106:110" x14ac:dyDescent="0.25">
      <c r="DB4018" s="4"/>
      <c r="DC4018" s="4"/>
      <c r="DD4018" s="4"/>
      <c r="DE4018" s="4"/>
      <c r="DF4018" s="4"/>
    </row>
    <row r="4019" spans="106:110" x14ac:dyDescent="0.25">
      <c r="DB4019" s="4"/>
      <c r="DC4019" s="89"/>
      <c r="DD4019" s="89"/>
      <c r="DE4019" s="89"/>
      <c r="DF4019" s="89"/>
    </row>
    <row r="4020" spans="106:110" x14ac:dyDescent="0.25">
      <c r="DB4020" s="4"/>
      <c r="DC4020" s="4"/>
      <c r="DD4020" s="4"/>
      <c r="DE4020" s="4"/>
      <c r="DF4020" s="4"/>
    </row>
    <row r="4021" spans="106:110" x14ac:dyDescent="0.25">
      <c r="DB4021" s="4"/>
      <c r="DC4021" s="4"/>
      <c r="DD4021" s="4"/>
      <c r="DE4021" s="4"/>
      <c r="DF4021" s="4"/>
    </row>
    <row r="4022" spans="106:110" x14ac:dyDescent="0.25">
      <c r="DB4022" s="4"/>
      <c r="DC4022" s="4"/>
      <c r="DD4022" s="4"/>
      <c r="DE4022" s="4"/>
      <c r="DF4022" s="4"/>
    </row>
    <row r="4023" spans="106:110" x14ac:dyDescent="0.25">
      <c r="DB4023" s="4"/>
      <c r="DC4023" s="4"/>
      <c r="DD4023" s="4"/>
      <c r="DE4023" s="4"/>
      <c r="DF4023" s="4"/>
    </row>
    <row r="4024" spans="106:110" x14ac:dyDescent="0.25">
      <c r="DB4024" s="4"/>
      <c r="DC4024" s="4"/>
      <c r="DD4024" s="4"/>
      <c r="DE4024" s="4"/>
      <c r="DF4024" s="4"/>
    </row>
    <row r="4025" spans="106:110" x14ac:dyDescent="0.25">
      <c r="DB4025" s="4"/>
      <c r="DC4025" s="4"/>
      <c r="DD4025" s="4"/>
      <c r="DE4025" s="4"/>
      <c r="DF4025" s="4"/>
    </row>
    <row r="4026" spans="106:110" x14ac:dyDescent="0.25">
      <c r="DB4026" s="4"/>
      <c r="DC4026" s="4"/>
      <c r="DD4026" s="4"/>
      <c r="DE4026" s="4"/>
      <c r="DF4026" s="4"/>
    </row>
    <row r="4027" spans="106:110" x14ac:dyDescent="0.25">
      <c r="DB4027" s="4"/>
      <c r="DC4027" s="87"/>
      <c r="DD4027" s="87"/>
      <c r="DE4027" s="87"/>
      <c r="DF4027" s="87"/>
    </row>
    <row r="4028" spans="106:110" x14ac:dyDescent="0.25">
      <c r="DB4028" s="4"/>
      <c r="DC4028" s="4"/>
      <c r="DD4028" s="4"/>
      <c r="DE4028" s="4"/>
      <c r="DF4028" s="4"/>
    </row>
    <row r="4029" spans="106:110" x14ac:dyDescent="0.25">
      <c r="DB4029" s="4"/>
      <c r="DC4029" s="4"/>
      <c r="DD4029" s="4"/>
      <c r="DE4029" s="4"/>
      <c r="DF4029" s="4"/>
    </row>
    <row r="4030" spans="106:110" x14ac:dyDescent="0.25">
      <c r="DB4030" s="4"/>
      <c r="DC4030" s="4"/>
      <c r="DD4030" s="4"/>
      <c r="DE4030" s="4"/>
      <c r="DF4030" s="4"/>
    </row>
    <row r="4031" spans="106:110" x14ac:dyDescent="0.25">
      <c r="DB4031" s="4"/>
      <c r="DC4031" s="4"/>
      <c r="DD4031" s="4"/>
      <c r="DE4031" s="4"/>
      <c r="DF4031" s="4"/>
    </row>
    <row r="4032" spans="106:110" x14ac:dyDescent="0.25">
      <c r="DB4032" s="4"/>
      <c r="DC4032" s="4"/>
      <c r="DD4032" s="4"/>
      <c r="DE4032" s="4"/>
      <c r="DF4032" s="4"/>
    </row>
    <row r="4033" spans="106:110" x14ac:dyDescent="0.25">
      <c r="DB4033" s="4"/>
      <c r="DC4033" s="4"/>
      <c r="DD4033" s="4"/>
      <c r="DE4033" s="4"/>
      <c r="DF4033" s="4"/>
    </row>
    <row r="4034" spans="106:110" x14ac:dyDescent="0.25">
      <c r="DB4034" s="4"/>
      <c r="DC4034" s="4"/>
      <c r="DD4034" s="4"/>
      <c r="DE4034" s="4"/>
      <c r="DF4034" s="4"/>
    </row>
    <row r="4035" spans="106:110" x14ac:dyDescent="0.25">
      <c r="DB4035" s="4"/>
      <c r="DC4035" s="30"/>
      <c r="DD4035" s="30"/>
      <c r="DE4035" s="30"/>
      <c r="DF4035" s="30"/>
    </row>
    <row r="4036" spans="106:110" x14ac:dyDescent="0.25">
      <c r="DB4036" s="4"/>
      <c r="DC4036" s="4"/>
      <c r="DD4036" s="4"/>
      <c r="DE4036" s="4"/>
      <c r="DF4036" s="4"/>
    </row>
    <row r="4037" spans="106:110" x14ac:dyDescent="0.25">
      <c r="DB4037" s="4"/>
      <c r="DC4037" s="4"/>
      <c r="DD4037" s="4"/>
      <c r="DE4037" s="4"/>
      <c r="DF4037" s="4"/>
    </row>
    <row r="4038" spans="106:110" x14ac:dyDescent="0.25">
      <c r="DB4038" s="4"/>
      <c r="DC4038" s="4"/>
      <c r="DD4038" s="4"/>
      <c r="DE4038" s="4"/>
      <c r="DF4038" s="4"/>
    </row>
    <row r="4039" spans="106:110" x14ac:dyDescent="0.25">
      <c r="DB4039" s="4"/>
      <c r="DC4039" s="4"/>
      <c r="DD4039" s="4"/>
      <c r="DE4039" s="4"/>
      <c r="DF4039" s="4"/>
    </row>
    <row r="4040" spans="106:110" x14ac:dyDescent="0.25">
      <c r="DB4040" s="4"/>
      <c r="DC4040" s="4"/>
      <c r="DD4040" s="4"/>
      <c r="DE4040" s="4"/>
      <c r="DF4040" s="4"/>
    </row>
    <row r="4041" spans="106:110" x14ac:dyDescent="0.25">
      <c r="DB4041" s="4"/>
      <c r="DC4041" s="89"/>
      <c r="DD4041" s="89"/>
      <c r="DE4041" s="89"/>
      <c r="DF4041" s="89"/>
    </row>
    <row r="4042" spans="106:110" x14ac:dyDescent="0.25">
      <c r="DB4042" s="4"/>
      <c r="DC4042" s="4"/>
      <c r="DD4042" s="4"/>
      <c r="DE4042" s="4"/>
      <c r="DF4042" s="4"/>
    </row>
    <row r="4043" spans="106:110" x14ac:dyDescent="0.25">
      <c r="DB4043" s="4"/>
      <c r="DC4043" s="4"/>
      <c r="DD4043" s="4"/>
      <c r="DE4043" s="4"/>
      <c r="DF4043" s="4"/>
    </row>
    <row r="4044" spans="106:110" x14ac:dyDescent="0.25">
      <c r="DB4044" s="4"/>
      <c r="DC4044" s="4"/>
      <c r="DD4044" s="4"/>
      <c r="DE4044" s="4"/>
      <c r="DF4044" s="4"/>
    </row>
    <row r="4045" spans="106:110" x14ac:dyDescent="0.25">
      <c r="DB4045" s="4"/>
      <c r="DC4045" s="4"/>
      <c r="DD4045" s="4"/>
      <c r="DE4045" s="4"/>
      <c r="DF4045" s="4"/>
    </row>
    <row r="4046" spans="106:110" x14ac:dyDescent="0.25">
      <c r="DB4046" s="4"/>
      <c r="DC4046" s="4"/>
      <c r="DD4046" s="4"/>
      <c r="DE4046" s="4"/>
      <c r="DF4046" s="4"/>
    </row>
    <row r="4047" spans="106:110" x14ac:dyDescent="0.25">
      <c r="DB4047" s="4"/>
      <c r="DC4047" s="4"/>
      <c r="DD4047" s="4"/>
      <c r="DE4047" s="4"/>
      <c r="DF4047" s="4"/>
    </row>
    <row r="4048" spans="106:110" x14ac:dyDescent="0.25">
      <c r="DB4048" s="4"/>
      <c r="DC4048" s="4"/>
      <c r="DD4048" s="4"/>
      <c r="DE4048" s="4"/>
      <c r="DF4048" s="4"/>
    </row>
    <row r="4049" spans="106:110" x14ac:dyDescent="0.25">
      <c r="DB4049" s="4"/>
      <c r="DC4049" s="87"/>
      <c r="DD4049" s="87"/>
      <c r="DE4049" s="87"/>
      <c r="DF4049" s="87"/>
    </row>
    <row r="4050" spans="106:110" x14ac:dyDescent="0.25">
      <c r="DB4050" s="4"/>
      <c r="DC4050" s="4"/>
      <c r="DD4050" s="4"/>
      <c r="DE4050" s="4"/>
      <c r="DF4050" s="4"/>
    </row>
    <row r="4051" spans="106:110" x14ac:dyDescent="0.25">
      <c r="DB4051" s="4"/>
      <c r="DC4051" s="4"/>
      <c r="DD4051" s="4"/>
      <c r="DE4051" s="4"/>
      <c r="DF4051" s="4"/>
    </row>
    <row r="4052" spans="106:110" x14ac:dyDescent="0.25">
      <c r="DB4052" s="4"/>
      <c r="DC4052" s="4"/>
      <c r="DD4052" s="4"/>
      <c r="DE4052" s="4"/>
      <c r="DF4052" s="4"/>
    </row>
    <row r="4053" spans="106:110" x14ac:dyDescent="0.25">
      <c r="DB4053" s="4"/>
      <c r="DC4053" s="4"/>
      <c r="DD4053" s="4"/>
      <c r="DE4053" s="4"/>
      <c r="DF4053" s="4"/>
    </row>
    <row r="4054" spans="106:110" x14ac:dyDescent="0.25">
      <c r="DB4054" s="4"/>
      <c r="DC4054" s="4"/>
      <c r="DD4054" s="4"/>
      <c r="DE4054" s="4"/>
      <c r="DF4054" s="4"/>
    </row>
    <row r="4055" spans="106:110" x14ac:dyDescent="0.25">
      <c r="DB4055" s="4"/>
      <c r="DC4055" s="30"/>
      <c r="DD4055" s="30"/>
      <c r="DE4055" s="30"/>
      <c r="DF4055" s="30"/>
    </row>
    <row r="4056" spans="106:110" x14ac:dyDescent="0.25">
      <c r="DB4056" s="4"/>
      <c r="DC4056" s="4"/>
      <c r="DD4056" s="4"/>
      <c r="DE4056" s="4"/>
      <c r="DF4056" s="4"/>
    </row>
    <row r="4057" spans="106:110" x14ac:dyDescent="0.25">
      <c r="DB4057" s="4"/>
      <c r="DC4057" s="4"/>
      <c r="DD4057" s="4"/>
      <c r="DE4057" s="4"/>
      <c r="DF4057" s="4"/>
    </row>
    <row r="4058" spans="106:110" x14ac:dyDescent="0.25">
      <c r="DB4058" s="4"/>
      <c r="DC4058" s="4"/>
      <c r="DD4058" s="4"/>
      <c r="DE4058" s="4"/>
      <c r="DF4058" s="4"/>
    </row>
    <row r="4059" spans="106:110" x14ac:dyDescent="0.25">
      <c r="DB4059" s="4"/>
      <c r="DC4059" s="89"/>
      <c r="DD4059" s="89"/>
      <c r="DE4059" s="89"/>
      <c r="DF4059" s="89"/>
    </row>
    <row r="4060" spans="106:110" x14ac:dyDescent="0.25">
      <c r="DB4060" s="4"/>
      <c r="DC4060" s="4"/>
      <c r="DD4060" s="4"/>
      <c r="DE4060" s="4"/>
      <c r="DF4060" s="4"/>
    </row>
    <row r="4061" spans="106:110" x14ac:dyDescent="0.25">
      <c r="DB4061" s="4"/>
      <c r="DC4061" s="4"/>
      <c r="DD4061" s="4"/>
      <c r="DE4061" s="4"/>
      <c r="DF4061" s="4"/>
    </row>
    <row r="4062" spans="106:110" x14ac:dyDescent="0.25">
      <c r="DB4062" s="4"/>
      <c r="DC4062" s="4"/>
      <c r="DD4062" s="4"/>
      <c r="DE4062" s="4"/>
      <c r="DF4062" s="4"/>
    </row>
    <row r="4063" spans="106:110" x14ac:dyDescent="0.25">
      <c r="DB4063" s="4"/>
      <c r="DC4063" s="4"/>
      <c r="DD4063" s="4"/>
      <c r="DE4063" s="4"/>
      <c r="DF4063" s="4"/>
    </row>
    <row r="4064" spans="106:110" x14ac:dyDescent="0.25">
      <c r="DB4064" s="4"/>
      <c r="DC4064" s="4"/>
      <c r="DD4064" s="4"/>
      <c r="DE4064" s="4"/>
      <c r="DF4064" s="4"/>
    </row>
    <row r="4065" spans="106:110" x14ac:dyDescent="0.25">
      <c r="DB4065" s="4"/>
      <c r="DC4065" s="4"/>
      <c r="DD4065" s="4"/>
      <c r="DE4065" s="4"/>
      <c r="DF4065" s="4"/>
    </row>
    <row r="4066" spans="106:110" x14ac:dyDescent="0.25">
      <c r="DB4066" s="4"/>
      <c r="DC4066" s="4"/>
      <c r="DD4066" s="4"/>
      <c r="DE4066" s="4"/>
      <c r="DF4066" s="4"/>
    </row>
    <row r="4067" spans="106:110" x14ac:dyDescent="0.25">
      <c r="DB4067" s="4"/>
      <c r="DC4067" s="87"/>
      <c r="DD4067" s="87"/>
      <c r="DE4067" s="87"/>
      <c r="DF4067" s="87"/>
    </row>
    <row r="4068" spans="106:110" x14ac:dyDescent="0.25">
      <c r="DB4068" s="4"/>
      <c r="DC4068" s="4"/>
      <c r="DD4068" s="4"/>
      <c r="DE4068" s="4"/>
      <c r="DF4068" s="4"/>
    </row>
    <row r="4069" spans="106:110" x14ac:dyDescent="0.25">
      <c r="DB4069" s="4"/>
      <c r="DC4069" s="4"/>
      <c r="DD4069" s="4"/>
      <c r="DE4069" s="4"/>
      <c r="DF4069" s="4"/>
    </row>
    <row r="4070" spans="106:110" x14ac:dyDescent="0.25">
      <c r="DB4070" s="4"/>
      <c r="DC4070" s="4"/>
      <c r="DD4070" s="4"/>
      <c r="DE4070" s="4"/>
      <c r="DF4070" s="4"/>
    </row>
    <row r="4071" spans="106:110" x14ac:dyDescent="0.25">
      <c r="DB4071" s="4"/>
      <c r="DC4071" s="4"/>
      <c r="DD4071" s="4"/>
      <c r="DE4071" s="4"/>
      <c r="DF4071" s="4"/>
    </row>
    <row r="4072" spans="106:110" x14ac:dyDescent="0.25">
      <c r="DB4072" s="108"/>
      <c r="DC4072" s="109"/>
      <c r="DD4072" s="110"/>
      <c r="DE4072" s="111"/>
      <c r="DF4072" s="111"/>
    </row>
    <row r="4073" spans="106:110" x14ac:dyDescent="0.25">
      <c r="DB4073" s="108"/>
      <c r="DC4073" s="108"/>
      <c r="DD4073" s="108"/>
      <c r="DE4073" s="111"/>
      <c r="DF4073" s="111"/>
    </row>
    <row r="4074" spans="106:110" x14ac:dyDescent="0.25">
      <c r="DB4074" s="4"/>
      <c r="DC4074" s="4"/>
      <c r="DD4074" s="4"/>
      <c r="DE4074" s="4"/>
      <c r="DF4074" s="4"/>
    </row>
    <row r="4075" spans="106:110" x14ac:dyDescent="0.25">
      <c r="DB4075" s="4"/>
      <c r="DC4075" s="4"/>
      <c r="DD4075" s="4"/>
      <c r="DE4075" s="4"/>
      <c r="DF4075" s="4"/>
    </row>
    <row r="4076" spans="106:110" x14ac:dyDescent="0.25">
      <c r="DB4076" s="91"/>
      <c r="DC4076" s="26"/>
      <c r="DD4076" s="86"/>
      <c r="DE4076" s="86"/>
      <c r="DF4076" s="4"/>
    </row>
    <row r="4077" spans="106:110" x14ac:dyDescent="0.25">
      <c r="DB4077" s="4"/>
      <c r="DC4077" s="4"/>
      <c r="DD4077" s="4"/>
      <c r="DE4077" s="4"/>
      <c r="DF4077" s="4"/>
    </row>
    <row r="4078" spans="106:110" x14ac:dyDescent="0.25">
      <c r="DB4078" s="4"/>
      <c r="DC4078" s="30"/>
      <c r="DD4078" s="30"/>
      <c r="DE4078" s="30"/>
      <c r="DF4078" s="30"/>
    </row>
    <row r="4079" spans="106:110" x14ac:dyDescent="0.25">
      <c r="DB4079" s="4"/>
      <c r="DC4079" s="4"/>
      <c r="DD4079" s="4"/>
      <c r="DE4079" s="4"/>
      <c r="DF4079" s="4"/>
    </row>
    <row r="4080" spans="106:110" x14ac:dyDescent="0.25">
      <c r="DB4080" s="4"/>
      <c r="DC4080" s="4"/>
      <c r="DD4080" s="4"/>
      <c r="DE4080" s="4"/>
      <c r="DF4080" s="4"/>
    </row>
    <row r="4081" spans="106:110" x14ac:dyDescent="0.25">
      <c r="DB4081" s="4"/>
      <c r="DC4081" s="4"/>
      <c r="DD4081" s="4"/>
      <c r="DE4081" s="4"/>
      <c r="DF4081" s="4"/>
    </row>
    <row r="4082" spans="106:110" x14ac:dyDescent="0.25">
      <c r="DB4082" s="4"/>
      <c r="DC4082" s="4"/>
      <c r="DD4082" s="4"/>
      <c r="DE4082" s="4"/>
      <c r="DF4082" s="4"/>
    </row>
    <row r="4083" spans="106:110" x14ac:dyDescent="0.25">
      <c r="DB4083" s="4"/>
      <c r="DC4083" s="4"/>
      <c r="DD4083" s="4"/>
      <c r="DE4083" s="4"/>
      <c r="DF4083" s="4"/>
    </row>
    <row r="4084" spans="106:110" x14ac:dyDescent="0.25">
      <c r="DB4084" s="4"/>
      <c r="DC4084" s="4"/>
      <c r="DD4084" s="4"/>
      <c r="DE4084" s="4"/>
      <c r="DF4084" s="4"/>
    </row>
    <row r="4085" spans="106:110" x14ac:dyDescent="0.25">
      <c r="DB4085" s="4"/>
      <c r="DC4085" s="4"/>
      <c r="DD4085" s="4"/>
      <c r="DE4085" s="4"/>
      <c r="DF4085" s="4"/>
    </row>
    <row r="4086" spans="106:110" x14ac:dyDescent="0.25">
      <c r="DB4086" s="4"/>
      <c r="DC4086" s="4"/>
      <c r="DD4086" s="4"/>
      <c r="DE4086" s="4"/>
      <c r="DF4086" s="4"/>
    </row>
    <row r="4087" spans="106:110" x14ac:dyDescent="0.25">
      <c r="DB4087" s="4"/>
      <c r="DC4087" s="89"/>
      <c r="DD4087" s="89"/>
      <c r="DE4087" s="89"/>
      <c r="DF4087" s="89"/>
    </row>
    <row r="4088" spans="106:110" x14ac:dyDescent="0.25">
      <c r="DB4088" s="4"/>
      <c r="DC4088" s="4"/>
      <c r="DD4088" s="4"/>
      <c r="DE4088" s="4"/>
      <c r="DF4088" s="4"/>
    </row>
    <row r="4089" spans="106:110" x14ac:dyDescent="0.25">
      <c r="DB4089" s="4"/>
      <c r="DC4089" s="4"/>
      <c r="DD4089" s="4"/>
      <c r="DE4089" s="4"/>
      <c r="DF4089" s="4"/>
    </row>
    <row r="4090" spans="106:110" x14ac:dyDescent="0.25">
      <c r="DB4090" s="4"/>
      <c r="DC4090" s="4"/>
      <c r="DD4090" s="4"/>
      <c r="DE4090" s="4"/>
      <c r="DF4090" s="4"/>
    </row>
    <row r="4091" spans="106:110" x14ac:dyDescent="0.25">
      <c r="DB4091" s="4"/>
      <c r="DC4091" s="4"/>
      <c r="DD4091" s="4"/>
      <c r="DE4091" s="4"/>
      <c r="DF4091" s="4"/>
    </row>
    <row r="4092" spans="106:110" x14ac:dyDescent="0.25">
      <c r="DB4092" s="4"/>
      <c r="DC4092" s="4"/>
      <c r="DD4092" s="4"/>
      <c r="DE4092" s="4"/>
      <c r="DF4092" s="4"/>
    </row>
    <row r="4093" spans="106:110" x14ac:dyDescent="0.25">
      <c r="DB4093" s="4"/>
      <c r="DC4093" s="4"/>
      <c r="DD4093" s="4"/>
      <c r="DE4093" s="4"/>
      <c r="DF4093" s="4"/>
    </row>
    <row r="4094" spans="106:110" x14ac:dyDescent="0.25">
      <c r="DB4094" s="4"/>
      <c r="DC4094" s="4"/>
      <c r="DD4094" s="4"/>
      <c r="DE4094" s="4"/>
      <c r="DF4094" s="4"/>
    </row>
    <row r="4095" spans="106:110" x14ac:dyDescent="0.25">
      <c r="DB4095" s="4"/>
      <c r="DC4095" s="87"/>
      <c r="DD4095" s="87"/>
      <c r="DE4095" s="87"/>
      <c r="DF4095" s="87"/>
    </row>
    <row r="4096" spans="106:110" x14ac:dyDescent="0.25">
      <c r="DB4096" s="4"/>
      <c r="DC4096" s="4"/>
      <c r="DD4096" s="4"/>
      <c r="DE4096" s="4"/>
      <c r="DF4096" s="4"/>
    </row>
    <row r="4097" spans="106:110" x14ac:dyDescent="0.25">
      <c r="DB4097" s="4"/>
      <c r="DC4097" s="4"/>
      <c r="DD4097" s="4"/>
      <c r="DE4097" s="4"/>
      <c r="DF4097" s="4"/>
    </row>
    <row r="4098" spans="106:110" x14ac:dyDescent="0.25">
      <c r="DB4098" s="106"/>
      <c r="DC4098" s="106"/>
      <c r="DD4098" s="106"/>
      <c r="DE4098" s="107"/>
      <c r="DF4098" s="107"/>
    </row>
    <row r="4099" spans="106:110" x14ac:dyDescent="0.25">
      <c r="DB4099" s="4"/>
      <c r="DC4099" s="4"/>
      <c r="DD4099" s="4"/>
      <c r="DE4099" s="4"/>
      <c r="DF4099" s="4"/>
    </row>
    <row r="4100" spans="106:110" x14ac:dyDescent="0.25">
      <c r="DB4100" s="108"/>
      <c r="DC4100" s="109"/>
      <c r="DD4100" s="110"/>
      <c r="DE4100" s="111"/>
      <c r="DF4100" s="111"/>
    </row>
    <row r="4101" spans="106:110" x14ac:dyDescent="0.25">
      <c r="DB4101" s="108"/>
      <c r="DC4101" s="108"/>
      <c r="DD4101" s="108"/>
      <c r="DE4101" s="111"/>
      <c r="DF4101" s="111"/>
    </row>
    <row r="4102" spans="106:110" x14ac:dyDescent="0.25">
      <c r="DB4102" s="4"/>
      <c r="DC4102" s="4"/>
      <c r="DD4102" s="4"/>
      <c r="DE4102" s="4"/>
      <c r="DF4102" s="4"/>
    </row>
    <row r="4103" spans="106:110" x14ac:dyDescent="0.25">
      <c r="DB4103" s="91"/>
      <c r="DC4103" s="26"/>
      <c r="DD4103" s="86"/>
      <c r="DE4103" s="86"/>
      <c r="DF4103" s="4"/>
    </row>
    <row r="4104" spans="106:110" x14ac:dyDescent="0.25">
      <c r="DB4104" s="4"/>
      <c r="DC4104" s="4"/>
      <c r="DD4104" s="4"/>
      <c r="DE4104" s="4"/>
      <c r="DF4104" s="4"/>
    </row>
    <row r="4105" spans="106:110" x14ac:dyDescent="0.25">
      <c r="DB4105" s="4"/>
      <c r="DC4105" s="30"/>
      <c r="DD4105" s="30"/>
      <c r="DE4105" s="30"/>
      <c r="DF4105" s="30"/>
    </row>
    <row r="4106" spans="106:110" x14ac:dyDescent="0.25">
      <c r="DB4106" s="4"/>
      <c r="DC4106" s="4"/>
      <c r="DD4106" s="4"/>
      <c r="DE4106" s="4"/>
      <c r="DF4106" s="4"/>
    </row>
    <row r="4107" spans="106:110" x14ac:dyDescent="0.25">
      <c r="DB4107" s="4"/>
      <c r="DC4107" s="4"/>
      <c r="DD4107" s="4"/>
      <c r="DE4107" s="4"/>
      <c r="DF4107" s="4"/>
    </row>
    <row r="4108" spans="106:110" x14ac:dyDescent="0.25">
      <c r="DB4108" s="4"/>
      <c r="DC4108" s="4"/>
      <c r="DD4108" s="4"/>
      <c r="DE4108" s="4"/>
      <c r="DF4108" s="4"/>
    </row>
    <row r="4109" spans="106:110" x14ac:dyDescent="0.25">
      <c r="DB4109" s="4"/>
      <c r="DC4109" s="4"/>
      <c r="DD4109" s="4"/>
      <c r="DE4109" s="4"/>
      <c r="DF4109" s="4"/>
    </row>
    <row r="4110" spans="106:110" x14ac:dyDescent="0.25">
      <c r="DB4110" s="4"/>
      <c r="DC4110" s="4"/>
      <c r="DD4110" s="4"/>
      <c r="DE4110" s="4"/>
      <c r="DF4110" s="4"/>
    </row>
    <row r="4111" spans="106:110" x14ac:dyDescent="0.25">
      <c r="DB4111" s="4"/>
      <c r="DC4111" s="4"/>
      <c r="DD4111" s="4"/>
      <c r="DE4111" s="4"/>
      <c r="DF4111" s="4"/>
    </row>
    <row r="4112" spans="106:110" x14ac:dyDescent="0.25">
      <c r="DB4112" s="4"/>
      <c r="DC4112" s="4"/>
      <c r="DD4112" s="4"/>
      <c r="DE4112" s="4"/>
      <c r="DF4112" s="4"/>
    </row>
    <row r="4113" spans="106:110" x14ac:dyDescent="0.25">
      <c r="DB4113" s="4"/>
      <c r="DC4113" s="89"/>
      <c r="DD4113" s="89"/>
      <c r="DE4113" s="89"/>
      <c r="DF4113" s="89"/>
    </row>
    <row r="4114" spans="106:110" x14ac:dyDescent="0.25">
      <c r="DB4114" s="4"/>
      <c r="DC4114" s="4"/>
      <c r="DD4114" s="4"/>
      <c r="DE4114" s="4"/>
      <c r="DF4114" s="4"/>
    </row>
    <row r="4115" spans="106:110" x14ac:dyDescent="0.25">
      <c r="DB4115" s="4"/>
      <c r="DC4115" s="4"/>
      <c r="DD4115" s="4"/>
      <c r="DE4115" s="4"/>
      <c r="DF4115" s="4"/>
    </row>
    <row r="4116" spans="106:110" x14ac:dyDescent="0.25">
      <c r="DB4116" s="4"/>
      <c r="DC4116" s="4"/>
      <c r="DD4116" s="4"/>
      <c r="DE4116" s="4"/>
      <c r="DF4116" s="4"/>
    </row>
    <row r="4117" spans="106:110" x14ac:dyDescent="0.25">
      <c r="DB4117" s="4"/>
      <c r="DC4117" s="4"/>
      <c r="DD4117" s="4"/>
      <c r="DE4117" s="4"/>
      <c r="DF4117" s="4"/>
    </row>
    <row r="4118" spans="106:110" x14ac:dyDescent="0.25">
      <c r="DB4118" s="4"/>
      <c r="DC4118" s="4"/>
      <c r="DD4118" s="4"/>
      <c r="DE4118" s="4"/>
      <c r="DF4118" s="4"/>
    </row>
    <row r="4119" spans="106:110" x14ac:dyDescent="0.25">
      <c r="DB4119" s="4"/>
      <c r="DC4119" s="4"/>
      <c r="DD4119" s="4"/>
      <c r="DE4119" s="4"/>
      <c r="DF4119" s="4"/>
    </row>
    <row r="4120" spans="106:110" x14ac:dyDescent="0.25">
      <c r="DB4120" s="4"/>
      <c r="DC4120" s="4"/>
      <c r="DD4120" s="4"/>
      <c r="DE4120" s="4"/>
      <c r="DF4120" s="4"/>
    </row>
    <row r="4121" spans="106:110" x14ac:dyDescent="0.25">
      <c r="DB4121" s="4"/>
      <c r="DC4121" s="87"/>
      <c r="DD4121" s="87"/>
      <c r="DE4121" s="87"/>
      <c r="DF4121" s="87"/>
    </row>
    <row r="4122" spans="106:110" x14ac:dyDescent="0.25">
      <c r="DB4122" s="4"/>
      <c r="DC4122" s="4"/>
      <c r="DD4122" s="4"/>
      <c r="DE4122" s="4"/>
      <c r="DF4122" s="4"/>
    </row>
    <row r="4123" spans="106:110" x14ac:dyDescent="0.25">
      <c r="DB4123" s="4"/>
      <c r="DC4123" s="4"/>
      <c r="DD4123" s="4"/>
      <c r="DE4123" s="4"/>
      <c r="DF4123" s="4"/>
    </row>
    <row r="4124" spans="106:110" x14ac:dyDescent="0.25">
      <c r="DB4124" s="106"/>
      <c r="DC4124" s="106"/>
      <c r="DD4124" s="106"/>
      <c r="DE4124" s="107"/>
      <c r="DF4124" s="107"/>
    </row>
    <row r="4125" spans="106:110" x14ac:dyDescent="0.25">
      <c r="DB4125" s="4"/>
      <c r="DC4125" s="4"/>
      <c r="DD4125" s="4"/>
      <c r="DE4125" s="4"/>
      <c r="DF4125" s="4"/>
    </row>
    <row r="4126" spans="106:110" x14ac:dyDescent="0.25">
      <c r="DB4126" s="108"/>
      <c r="DC4126" s="109"/>
      <c r="DD4126" s="110"/>
      <c r="DE4126" s="111"/>
      <c r="DF4126" s="111"/>
    </row>
    <row r="4127" spans="106:110" x14ac:dyDescent="0.25">
      <c r="DB4127" s="108"/>
      <c r="DC4127" s="108"/>
      <c r="DD4127" s="108"/>
      <c r="DE4127" s="111"/>
      <c r="DF4127" s="111"/>
    </row>
    <row r="4128" spans="106:110" x14ac:dyDescent="0.25">
      <c r="DB4128" s="4"/>
      <c r="DC4128" s="4"/>
      <c r="DD4128" s="4"/>
      <c r="DE4128" s="4"/>
      <c r="DF4128" s="4"/>
    </row>
    <row r="4129" spans="106:110" x14ac:dyDescent="0.25">
      <c r="DB4129" s="4"/>
      <c r="DC4129" s="4"/>
      <c r="DD4129" s="4"/>
      <c r="DE4129" s="4"/>
      <c r="DF4129" s="4"/>
    </row>
    <row r="4130" spans="106:110" x14ac:dyDescent="0.25">
      <c r="DB4130" s="4"/>
      <c r="DC4130" s="30"/>
      <c r="DD4130" s="30"/>
      <c r="DE4130" s="30"/>
      <c r="DF4130" s="30"/>
    </row>
    <row r="4131" spans="106:110" x14ac:dyDescent="0.25">
      <c r="DB4131" s="4"/>
      <c r="DC4131" s="4"/>
      <c r="DD4131" s="4"/>
      <c r="DE4131" s="4"/>
      <c r="DF4131" s="4"/>
    </row>
    <row r="4132" spans="106:110" x14ac:dyDescent="0.25">
      <c r="DB4132" s="4"/>
      <c r="DC4132" s="4"/>
      <c r="DD4132" s="4"/>
      <c r="DE4132" s="4"/>
      <c r="DF4132" s="4"/>
    </row>
    <row r="4133" spans="106:110" x14ac:dyDescent="0.25">
      <c r="DB4133" s="4"/>
      <c r="DC4133" s="4"/>
      <c r="DD4133" s="4"/>
      <c r="DE4133" s="4"/>
      <c r="DF4133" s="4"/>
    </row>
    <row r="4134" spans="106:110" x14ac:dyDescent="0.25">
      <c r="DB4134" s="4"/>
      <c r="DC4134" s="4"/>
      <c r="DD4134" s="4"/>
      <c r="DE4134" s="4"/>
      <c r="DF4134" s="4"/>
    </row>
    <row r="4135" spans="106:110" x14ac:dyDescent="0.25">
      <c r="DB4135" s="4"/>
      <c r="DC4135" s="4"/>
      <c r="DD4135" s="4"/>
      <c r="DE4135" s="4"/>
      <c r="DF4135" s="4"/>
    </row>
    <row r="4136" spans="106:110" x14ac:dyDescent="0.25">
      <c r="DB4136" s="4"/>
      <c r="DC4136" s="4"/>
      <c r="DD4136" s="4"/>
      <c r="DE4136" s="4"/>
      <c r="DF4136" s="4"/>
    </row>
    <row r="4137" spans="106:110" x14ac:dyDescent="0.25">
      <c r="DB4137" s="4"/>
      <c r="DC4137" s="89"/>
      <c r="DD4137" s="89"/>
      <c r="DE4137" s="89"/>
      <c r="DF4137" s="89"/>
    </row>
    <row r="4138" spans="106:110" x14ac:dyDescent="0.25">
      <c r="DB4138" s="4"/>
      <c r="DC4138" s="4"/>
      <c r="DD4138" s="4"/>
      <c r="DE4138" s="4"/>
      <c r="DF4138" s="4"/>
    </row>
    <row r="4139" spans="106:110" x14ac:dyDescent="0.25">
      <c r="DB4139" s="4"/>
      <c r="DC4139" s="4"/>
      <c r="DD4139" s="4"/>
      <c r="DE4139" s="4"/>
      <c r="DF4139" s="4"/>
    </row>
    <row r="4140" spans="106:110" x14ac:dyDescent="0.25">
      <c r="DB4140" s="4"/>
      <c r="DC4140" s="4"/>
      <c r="DD4140" s="4"/>
      <c r="DE4140" s="4"/>
      <c r="DF4140" s="4"/>
    </row>
    <row r="4141" spans="106:110" x14ac:dyDescent="0.25">
      <c r="DB4141" s="4"/>
      <c r="DC4141" s="4"/>
      <c r="DD4141" s="4"/>
      <c r="DE4141" s="4"/>
      <c r="DF4141" s="4"/>
    </row>
    <row r="4142" spans="106:110" x14ac:dyDescent="0.25">
      <c r="DB4142" s="4"/>
      <c r="DC4142" s="4"/>
      <c r="DD4142" s="4"/>
      <c r="DE4142" s="4"/>
      <c r="DF4142" s="4"/>
    </row>
    <row r="4143" spans="106:110" x14ac:dyDescent="0.25">
      <c r="DB4143" s="4"/>
      <c r="DC4143" s="4"/>
      <c r="DD4143" s="4"/>
      <c r="DE4143" s="4"/>
      <c r="DF4143" s="4"/>
    </row>
    <row r="4144" spans="106:110" x14ac:dyDescent="0.25">
      <c r="DB4144" s="4"/>
      <c r="DC4144" s="4"/>
      <c r="DD4144" s="4"/>
      <c r="DE4144" s="4"/>
      <c r="DF4144" s="4"/>
    </row>
    <row r="4145" spans="106:110" x14ac:dyDescent="0.25">
      <c r="DB4145" s="4"/>
      <c r="DC4145" s="87"/>
      <c r="DD4145" s="87"/>
      <c r="DE4145" s="87"/>
      <c r="DF4145" s="87"/>
    </row>
    <row r="4146" spans="106:110" x14ac:dyDescent="0.25">
      <c r="DB4146" s="4"/>
      <c r="DC4146" s="4"/>
      <c r="DD4146" s="4"/>
      <c r="DE4146" s="4"/>
      <c r="DF4146" s="4"/>
    </row>
    <row r="4147" spans="106:110" x14ac:dyDescent="0.25">
      <c r="DB4147" s="4"/>
      <c r="DC4147" s="4"/>
      <c r="DD4147" s="4"/>
      <c r="DE4147" s="4"/>
      <c r="DF4147" s="4"/>
    </row>
    <row r="4148" spans="106:110" x14ac:dyDescent="0.25">
      <c r="DB4148" s="106"/>
      <c r="DC4148" s="106"/>
      <c r="DD4148" s="106"/>
      <c r="DE4148" s="107"/>
      <c r="DF4148" s="107"/>
    </row>
    <row r="4149" spans="106:110" x14ac:dyDescent="0.25">
      <c r="DB4149" s="4"/>
      <c r="DC4149" s="4"/>
      <c r="DD4149" s="4"/>
      <c r="DE4149" s="4"/>
      <c r="DF4149" s="4"/>
    </row>
    <row r="4150" spans="106:110" x14ac:dyDescent="0.25">
      <c r="DB4150" s="108"/>
      <c r="DC4150" s="109"/>
      <c r="DD4150" s="110"/>
      <c r="DE4150" s="111"/>
      <c r="DF4150" s="111"/>
    </row>
    <row r="4151" spans="106:110" x14ac:dyDescent="0.25">
      <c r="DB4151" s="108"/>
      <c r="DC4151" s="108"/>
      <c r="DD4151" s="108"/>
      <c r="DE4151" s="111"/>
      <c r="DF4151" s="111"/>
    </row>
    <row r="4152" spans="106:110" x14ac:dyDescent="0.25">
      <c r="DB4152" s="4"/>
      <c r="DC4152" s="4"/>
      <c r="DD4152" s="4"/>
      <c r="DE4152" s="4"/>
      <c r="DF4152" s="4"/>
    </row>
    <row r="4153" spans="106:110" x14ac:dyDescent="0.25">
      <c r="DB4153" s="91"/>
      <c r="DC4153" s="26"/>
      <c r="DD4153" s="86"/>
      <c r="DE4153" s="86"/>
      <c r="DF4153" s="4"/>
    </row>
    <row r="4154" spans="106:110" x14ac:dyDescent="0.25">
      <c r="DB4154" s="4"/>
      <c r="DC4154" s="4"/>
      <c r="DD4154" s="4"/>
      <c r="DE4154" s="4"/>
      <c r="DF4154" s="4"/>
    </row>
    <row r="4155" spans="106:110" x14ac:dyDescent="0.25">
      <c r="DB4155" s="4"/>
      <c r="DC4155" s="30"/>
      <c r="DD4155" s="30"/>
      <c r="DE4155" s="30"/>
      <c r="DF4155" s="30"/>
    </row>
    <row r="4156" spans="106:110" x14ac:dyDescent="0.25">
      <c r="DB4156" s="4"/>
      <c r="DC4156" s="4"/>
      <c r="DD4156" s="4"/>
      <c r="DE4156" s="4"/>
      <c r="DF4156" s="4"/>
    </row>
    <row r="4157" spans="106:110" x14ac:dyDescent="0.25">
      <c r="DB4157" s="4"/>
      <c r="DC4157" s="4"/>
      <c r="DD4157" s="4"/>
      <c r="DE4157" s="4"/>
      <c r="DF4157" s="4"/>
    </row>
    <row r="4158" spans="106:110" x14ac:dyDescent="0.25">
      <c r="DB4158" s="4"/>
      <c r="DC4158" s="4"/>
      <c r="DD4158" s="4"/>
      <c r="DE4158" s="4"/>
      <c r="DF4158" s="4"/>
    </row>
    <row r="4159" spans="106:110" x14ac:dyDescent="0.25">
      <c r="DB4159" s="4"/>
      <c r="DC4159" s="4"/>
      <c r="DD4159" s="4"/>
      <c r="DE4159" s="4"/>
      <c r="DF4159" s="4"/>
    </row>
    <row r="4160" spans="106:110" x14ac:dyDescent="0.25">
      <c r="DB4160" s="4"/>
      <c r="DC4160" s="4"/>
      <c r="DD4160" s="4"/>
      <c r="DE4160" s="4"/>
      <c r="DF4160" s="4"/>
    </row>
    <row r="4161" spans="106:110" x14ac:dyDescent="0.25">
      <c r="DB4161" s="4"/>
      <c r="DC4161" s="4"/>
      <c r="DD4161" s="4"/>
      <c r="DE4161" s="4"/>
      <c r="DF4161" s="4"/>
    </row>
    <row r="4162" spans="106:110" x14ac:dyDescent="0.25">
      <c r="DB4162" s="4"/>
      <c r="DC4162" s="4"/>
      <c r="DD4162" s="4"/>
      <c r="DE4162" s="4"/>
      <c r="DF4162" s="4"/>
    </row>
    <row r="4163" spans="106:110" x14ac:dyDescent="0.25">
      <c r="DB4163" s="4"/>
      <c r="DC4163" s="89"/>
      <c r="DD4163" s="89"/>
      <c r="DE4163" s="89"/>
      <c r="DF4163" s="89"/>
    </row>
    <row r="4164" spans="106:110" x14ac:dyDescent="0.25">
      <c r="DB4164" s="4"/>
      <c r="DC4164" s="4"/>
      <c r="DD4164" s="4"/>
      <c r="DE4164" s="4"/>
      <c r="DF4164" s="4"/>
    </row>
    <row r="4165" spans="106:110" x14ac:dyDescent="0.25">
      <c r="DB4165" s="4"/>
      <c r="DC4165" s="4"/>
      <c r="DD4165" s="4"/>
      <c r="DE4165" s="4"/>
      <c r="DF4165" s="4"/>
    </row>
    <row r="4166" spans="106:110" x14ac:dyDescent="0.25">
      <c r="DB4166" s="4"/>
      <c r="DC4166" s="4"/>
      <c r="DD4166" s="4"/>
      <c r="DE4166" s="4"/>
      <c r="DF4166" s="4"/>
    </row>
    <row r="4167" spans="106:110" x14ac:dyDescent="0.25">
      <c r="DB4167" s="4"/>
      <c r="DC4167" s="4"/>
      <c r="DD4167" s="4"/>
      <c r="DE4167" s="4"/>
      <c r="DF4167" s="4"/>
    </row>
    <row r="4168" spans="106:110" x14ac:dyDescent="0.25">
      <c r="DB4168" s="4"/>
      <c r="DC4168" s="4"/>
      <c r="DD4168" s="4"/>
      <c r="DE4168" s="4"/>
      <c r="DF4168" s="4"/>
    </row>
    <row r="4169" spans="106:110" x14ac:dyDescent="0.25">
      <c r="DB4169" s="4"/>
      <c r="DC4169" s="4"/>
      <c r="DD4169" s="4"/>
      <c r="DE4169" s="4"/>
      <c r="DF4169" s="4"/>
    </row>
    <row r="4170" spans="106:110" x14ac:dyDescent="0.25">
      <c r="DB4170" s="4"/>
      <c r="DC4170" s="4"/>
      <c r="DD4170" s="4"/>
      <c r="DE4170" s="4"/>
      <c r="DF4170" s="4"/>
    </row>
    <row r="4171" spans="106:110" x14ac:dyDescent="0.25">
      <c r="DB4171" s="4"/>
      <c r="DC4171" s="87"/>
      <c r="DD4171" s="87"/>
      <c r="DE4171" s="87"/>
      <c r="DF4171" s="87"/>
    </row>
    <row r="4172" spans="106:110" x14ac:dyDescent="0.25">
      <c r="DB4172" s="4"/>
      <c r="DC4172" s="4"/>
      <c r="DD4172" s="4"/>
      <c r="DE4172" s="4"/>
      <c r="DF4172" s="4"/>
    </row>
    <row r="4173" spans="106:110" x14ac:dyDescent="0.25">
      <c r="DB4173" s="4"/>
      <c r="DC4173" s="4"/>
      <c r="DD4173" s="4"/>
      <c r="DE4173" s="4"/>
      <c r="DF4173" s="4"/>
    </row>
    <row r="4174" spans="106:110" x14ac:dyDescent="0.25">
      <c r="DB4174" s="106"/>
      <c r="DC4174" s="106"/>
      <c r="DD4174" s="106"/>
      <c r="DE4174" s="107"/>
      <c r="DF4174" s="107"/>
    </row>
    <row r="4175" spans="106:110" x14ac:dyDescent="0.25">
      <c r="DB4175" s="4"/>
      <c r="DC4175" s="4"/>
      <c r="DD4175" s="4"/>
      <c r="DE4175" s="4"/>
      <c r="DF4175" s="4"/>
    </row>
    <row r="4176" spans="106:110" x14ac:dyDescent="0.25">
      <c r="DB4176" s="108"/>
      <c r="DC4176" s="109"/>
      <c r="DD4176" s="110"/>
      <c r="DE4176" s="111"/>
      <c r="DF4176" s="111"/>
    </row>
    <row r="4177" spans="106:110" x14ac:dyDescent="0.25">
      <c r="DB4177" s="108"/>
      <c r="DC4177" s="108"/>
      <c r="DD4177" s="108"/>
      <c r="DE4177" s="111"/>
      <c r="DF4177" s="111"/>
    </row>
    <row r="4178" spans="106:110" x14ac:dyDescent="0.25">
      <c r="DB4178" s="4"/>
      <c r="DC4178" s="4"/>
      <c r="DD4178" s="4"/>
      <c r="DE4178" s="4"/>
      <c r="DF4178" s="4"/>
    </row>
    <row r="4179" spans="106:110" x14ac:dyDescent="0.25">
      <c r="DB4179" s="4"/>
      <c r="DC4179" s="4"/>
      <c r="DD4179" s="4"/>
      <c r="DE4179" s="4"/>
      <c r="DF4179" s="4"/>
    </row>
    <row r="4180" spans="106:110" x14ac:dyDescent="0.25">
      <c r="DB4180" s="4"/>
      <c r="DC4180" s="30"/>
      <c r="DD4180" s="30"/>
      <c r="DE4180" s="30"/>
      <c r="DF4180" s="30"/>
    </row>
    <row r="4181" spans="106:110" x14ac:dyDescent="0.25">
      <c r="DB4181" s="4"/>
      <c r="DC4181" s="4"/>
      <c r="DD4181" s="4"/>
      <c r="DE4181" s="4"/>
      <c r="DF4181" s="4"/>
    </row>
    <row r="4182" spans="106:110" x14ac:dyDescent="0.25">
      <c r="DB4182" s="4"/>
      <c r="DC4182" s="4"/>
      <c r="DD4182" s="4"/>
      <c r="DE4182" s="4"/>
      <c r="DF4182" s="4"/>
    </row>
    <row r="4183" spans="106:110" x14ac:dyDescent="0.25">
      <c r="DB4183" s="4"/>
      <c r="DC4183" s="4"/>
      <c r="DD4183" s="4"/>
      <c r="DE4183" s="4"/>
      <c r="DF4183" s="4"/>
    </row>
    <row r="4184" spans="106:110" x14ac:dyDescent="0.25">
      <c r="DB4184" s="4"/>
      <c r="DC4184" s="4"/>
      <c r="DD4184" s="4"/>
      <c r="DE4184" s="4"/>
      <c r="DF4184" s="4"/>
    </row>
    <row r="4185" spans="106:110" x14ac:dyDescent="0.25">
      <c r="DB4185" s="4"/>
      <c r="DC4185" s="4"/>
      <c r="DD4185" s="4"/>
      <c r="DE4185" s="4"/>
      <c r="DF4185" s="4"/>
    </row>
    <row r="4186" spans="106:110" x14ac:dyDescent="0.25">
      <c r="DB4186" s="4"/>
      <c r="DC4186" s="4"/>
      <c r="DD4186" s="4"/>
      <c r="DE4186" s="4"/>
      <c r="DF4186" s="4"/>
    </row>
    <row r="4187" spans="106:110" x14ac:dyDescent="0.25">
      <c r="DB4187" s="4"/>
      <c r="DC4187" s="89"/>
      <c r="DD4187" s="89"/>
      <c r="DE4187" s="89"/>
      <c r="DF4187" s="89"/>
    </row>
    <row r="4188" spans="106:110" x14ac:dyDescent="0.25">
      <c r="DB4188" s="4"/>
      <c r="DC4188" s="4"/>
      <c r="DD4188" s="4"/>
      <c r="DE4188" s="4"/>
      <c r="DF4188" s="4"/>
    </row>
    <row r="4189" spans="106:110" x14ac:dyDescent="0.25">
      <c r="DB4189" s="4"/>
      <c r="DC4189" s="4"/>
      <c r="DD4189" s="4"/>
      <c r="DE4189" s="4"/>
      <c r="DF4189" s="4"/>
    </row>
    <row r="4190" spans="106:110" x14ac:dyDescent="0.25">
      <c r="DB4190" s="4"/>
      <c r="DC4190" s="4"/>
      <c r="DD4190" s="4"/>
      <c r="DE4190" s="4"/>
      <c r="DF4190" s="4"/>
    </row>
    <row r="4191" spans="106:110" x14ac:dyDescent="0.25">
      <c r="DB4191" s="4"/>
      <c r="DC4191" s="4"/>
      <c r="DD4191" s="4"/>
      <c r="DE4191" s="4"/>
      <c r="DF4191" s="4"/>
    </row>
    <row r="4192" spans="106:110" x14ac:dyDescent="0.25">
      <c r="DB4192" s="4"/>
      <c r="DC4192" s="4"/>
      <c r="DD4192" s="4"/>
      <c r="DE4192" s="4"/>
      <c r="DF4192" s="4"/>
    </row>
    <row r="4193" spans="106:110" x14ac:dyDescent="0.25">
      <c r="DB4193" s="4"/>
      <c r="DC4193" s="4"/>
      <c r="DD4193" s="4"/>
      <c r="DE4193" s="4"/>
      <c r="DF4193" s="4"/>
    </row>
    <row r="4194" spans="106:110" x14ac:dyDescent="0.25">
      <c r="DB4194" s="4"/>
      <c r="DC4194" s="4"/>
      <c r="DD4194" s="4"/>
      <c r="DE4194" s="4"/>
      <c r="DF4194" s="4"/>
    </row>
    <row r="4195" spans="106:110" x14ac:dyDescent="0.25">
      <c r="DB4195" s="4"/>
      <c r="DC4195" s="87"/>
      <c r="DD4195" s="87"/>
      <c r="DE4195" s="87"/>
      <c r="DF4195" s="87"/>
    </row>
    <row r="4196" spans="106:110" x14ac:dyDescent="0.25">
      <c r="DB4196" s="4"/>
      <c r="DC4196" s="4"/>
      <c r="DD4196" s="4"/>
      <c r="DE4196" s="4"/>
      <c r="DF4196" s="4"/>
    </row>
    <row r="4197" spans="106:110" x14ac:dyDescent="0.25">
      <c r="DB4197" s="4"/>
      <c r="DC4197" s="4"/>
      <c r="DD4197" s="4"/>
      <c r="DE4197" s="4"/>
      <c r="DF4197" s="4"/>
    </row>
    <row r="4198" spans="106:110" x14ac:dyDescent="0.25">
      <c r="DB4198" s="106"/>
      <c r="DC4198" s="106"/>
      <c r="DD4198" s="106"/>
      <c r="DE4198" s="107"/>
      <c r="DF4198" s="107"/>
    </row>
    <row r="4199" spans="106:110" x14ac:dyDescent="0.25">
      <c r="DB4199" s="4"/>
      <c r="DC4199" s="4"/>
      <c r="DD4199" s="4"/>
      <c r="DE4199" s="4"/>
      <c r="DF4199" s="4"/>
    </row>
    <row r="4200" spans="106:110" x14ac:dyDescent="0.25">
      <c r="DB4200" s="4"/>
      <c r="DC4200" s="4"/>
      <c r="DD4200" s="4"/>
      <c r="DE4200" s="4"/>
      <c r="DF4200" s="4"/>
    </row>
    <row r="4201" spans="106:110" x14ac:dyDescent="0.25">
      <c r="DB4201" s="108"/>
      <c r="DC4201" s="108"/>
      <c r="DD4201" s="108"/>
      <c r="DE4201" s="111"/>
      <c r="DF4201" s="111"/>
    </row>
    <row r="4202" spans="106:110" x14ac:dyDescent="0.25">
      <c r="DB4202" s="91"/>
      <c r="DC4202" s="26"/>
      <c r="DD4202" s="86"/>
      <c r="DE4202" s="86"/>
      <c r="DF4202" s="4"/>
    </row>
    <row r="4203" spans="106:110" x14ac:dyDescent="0.25">
      <c r="DB4203" s="4"/>
      <c r="DC4203" s="4"/>
      <c r="DD4203" s="4"/>
      <c r="DE4203" s="4"/>
      <c r="DF4203" s="4"/>
    </row>
    <row r="4204" spans="106:110" x14ac:dyDescent="0.25">
      <c r="DB4204" s="4"/>
      <c r="DC4204" s="30"/>
      <c r="DD4204" s="30"/>
      <c r="DE4204" s="30"/>
      <c r="DF4204" s="30"/>
    </row>
    <row r="4205" spans="106:110" x14ac:dyDescent="0.25">
      <c r="DB4205" s="4"/>
      <c r="DC4205" s="4"/>
      <c r="DD4205" s="4"/>
      <c r="DE4205" s="4"/>
      <c r="DF4205" s="4"/>
    </row>
    <row r="4206" spans="106:110" x14ac:dyDescent="0.25">
      <c r="DB4206" s="4"/>
      <c r="DC4206" s="4"/>
      <c r="DD4206" s="4"/>
      <c r="DE4206" s="4"/>
      <c r="DF4206" s="4"/>
    </row>
    <row r="4207" spans="106:110" x14ac:dyDescent="0.25">
      <c r="DB4207" s="4"/>
      <c r="DC4207" s="4"/>
      <c r="DD4207" s="4"/>
      <c r="DE4207" s="4"/>
      <c r="DF4207" s="4"/>
    </row>
    <row r="4208" spans="106:110" x14ac:dyDescent="0.25">
      <c r="DB4208" s="4"/>
      <c r="DC4208" s="4"/>
      <c r="DD4208" s="4"/>
      <c r="DE4208" s="4"/>
      <c r="DF4208" s="4"/>
    </row>
    <row r="4209" spans="106:110" x14ac:dyDescent="0.25">
      <c r="DB4209" s="4"/>
      <c r="DC4209" s="4"/>
      <c r="DD4209" s="4"/>
      <c r="DE4209" s="4"/>
      <c r="DF4209" s="4"/>
    </row>
    <row r="4210" spans="106:110" x14ac:dyDescent="0.25">
      <c r="DB4210" s="4"/>
      <c r="DC4210" s="4"/>
      <c r="DD4210" s="4"/>
      <c r="DE4210" s="4"/>
      <c r="DF4210" s="4"/>
    </row>
    <row r="4211" spans="106:110" x14ac:dyDescent="0.25">
      <c r="DB4211" s="4"/>
      <c r="DC4211" s="89"/>
      <c r="DD4211" s="89"/>
      <c r="DE4211" s="89"/>
      <c r="DF4211" s="89"/>
    </row>
    <row r="4212" spans="106:110" x14ac:dyDescent="0.25">
      <c r="DB4212" s="4"/>
      <c r="DC4212" s="4"/>
      <c r="DD4212" s="4"/>
      <c r="DE4212" s="4"/>
      <c r="DF4212" s="4"/>
    </row>
    <row r="4213" spans="106:110" x14ac:dyDescent="0.25">
      <c r="DB4213" s="4"/>
      <c r="DC4213" s="4"/>
      <c r="DD4213" s="4"/>
      <c r="DE4213" s="4"/>
      <c r="DF4213" s="4"/>
    </row>
    <row r="4214" spans="106:110" x14ac:dyDescent="0.25">
      <c r="DB4214" s="4"/>
      <c r="DC4214" s="4"/>
      <c r="DD4214" s="4"/>
      <c r="DE4214" s="4"/>
      <c r="DF4214" s="4"/>
    </row>
    <row r="4215" spans="106:110" x14ac:dyDescent="0.25">
      <c r="DB4215" s="4"/>
      <c r="DC4215" s="4"/>
      <c r="DD4215" s="4"/>
      <c r="DE4215" s="4"/>
      <c r="DF4215" s="4"/>
    </row>
    <row r="4216" spans="106:110" x14ac:dyDescent="0.25">
      <c r="DB4216" s="4"/>
      <c r="DC4216" s="4"/>
      <c r="DD4216" s="4"/>
      <c r="DE4216" s="4"/>
      <c r="DF4216" s="4"/>
    </row>
    <row r="4217" spans="106:110" x14ac:dyDescent="0.25">
      <c r="DB4217" s="4"/>
      <c r="DC4217" s="4"/>
      <c r="DD4217" s="4"/>
      <c r="DE4217" s="4"/>
      <c r="DF4217" s="4"/>
    </row>
    <row r="4218" spans="106:110" x14ac:dyDescent="0.25">
      <c r="DB4218" s="4"/>
      <c r="DC4218" s="4"/>
      <c r="DD4218" s="4"/>
      <c r="DE4218" s="4"/>
      <c r="DF4218" s="4"/>
    </row>
    <row r="4219" spans="106:110" x14ac:dyDescent="0.25">
      <c r="DB4219" s="4"/>
      <c r="DC4219" s="87"/>
      <c r="DD4219" s="87"/>
      <c r="DE4219" s="87"/>
      <c r="DF4219" s="87"/>
    </row>
    <row r="4220" spans="106:110" x14ac:dyDescent="0.25">
      <c r="DB4220" s="4"/>
      <c r="DC4220" s="4"/>
      <c r="DD4220" s="4"/>
      <c r="DE4220" s="4"/>
      <c r="DF4220" s="4"/>
    </row>
    <row r="4221" spans="106:110" x14ac:dyDescent="0.25">
      <c r="DB4221" s="4"/>
      <c r="DC4221" s="4"/>
      <c r="DD4221" s="4"/>
      <c r="DE4221" s="4"/>
      <c r="DF4221" s="4"/>
    </row>
    <row r="4222" spans="106:110" x14ac:dyDescent="0.25">
      <c r="DB4222" s="106"/>
      <c r="DC4222" s="106"/>
      <c r="DD4222" s="106"/>
      <c r="DE4222" s="107"/>
      <c r="DF4222" s="107"/>
    </row>
    <row r="4223" spans="106:110" x14ac:dyDescent="0.25">
      <c r="DB4223" s="4"/>
      <c r="DC4223" s="4"/>
      <c r="DD4223" s="4"/>
      <c r="DE4223" s="4"/>
      <c r="DF4223" s="4"/>
    </row>
    <row r="4224" spans="106:110" x14ac:dyDescent="0.25">
      <c r="DB4224" s="4"/>
      <c r="DC4224" s="4"/>
      <c r="DD4224" s="4"/>
      <c r="DE4224" s="4"/>
      <c r="DF4224" s="4"/>
    </row>
    <row r="4225" spans="106:110" x14ac:dyDescent="0.25">
      <c r="DB4225" s="108"/>
      <c r="DC4225" s="108"/>
      <c r="DD4225" s="108"/>
      <c r="DE4225" s="111"/>
      <c r="DF4225" s="111"/>
    </row>
    <row r="4226" spans="106:110" x14ac:dyDescent="0.25">
      <c r="DB4226" s="4"/>
      <c r="DC4226" s="4"/>
      <c r="DD4226" s="4"/>
      <c r="DE4226" s="4"/>
      <c r="DF4226" s="4"/>
    </row>
    <row r="4227" spans="106:110" x14ac:dyDescent="0.25">
      <c r="DB4227" s="4"/>
      <c r="DC4227" s="30"/>
      <c r="DD4227" s="30"/>
      <c r="DE4227" s="30"/>
      <c r="DF4227" s="30"/>
    </row>
    <row r="4228" spans="106:110" x14ac:dyDescent="0.25">
      <c r="DB4228" s="4"/>
      <c r="DC4228" s="4"/>
      <c r="DD4228" s="4"/>
      <c r="DE4228" s="4"/>
      <c r="DF4228" s="4"/>
    </row>
    <row r="4229" spans="106:110" x14ac:dyDescent="0.25">
      <c r="DB4229" s="4"/>
      <c r="DC4229" s="4"/>
      <c r="DD4229" s="4"/>
      <c r="DE4229" s="4"/>
      <c r="DF4229" s="4"/>
    </row>
    <row r="4230" spans="106:110" x14ac:dyDescent="0.25">
      <c r="DB4230" s="4"/>
      <c r="DC4230" s="4"/>
      <c r="DD4230" s="4"/>
      <c r="DE4230" s="4"/>
      <c r="DF4230" s="4"/>
    </row>
    <row r="4231" spans="106:110" x14ac:dyDescent="0.25">
      <c r="DB4231" s="4"/>
      <c r="DC4231" s="4"/>
      <c r="DD4231" s="4"/>
      <c r="DE4231" s="4"/>
      <c r="DF4231" s="4"/>
    </row>
    <row r="4232" spans="106:110" x14ac:dyDescent="0.25">
      <c r="DB4232" s="4"/>
      <c r="DC4232" s="4"/>
      <c r="DD4232" s="4"/>
      <c r="DE4232" s="4"/>
      <c r="DF4232" s="4"/>
    </row>
    <row r="4233" spans="106:110" x14ac:dyDescent="0.25">
      <c r="DB4233" s="4"/>
      <c r="DC4233" s="89"/>
      <c r="DD4233" s="89"/>
      <c r="DE4233" s="89"/>
      <c r="DF4233" s="89"/>
    </row>
    <row r="4234" spans="106:110" x14ac:dyDescent="0.25">
      <c r="DB4234" s="4"/>
      <c r="DC4234" s="4"/>
      <c r="DD4234" s="4"/>
      <c r="DE4234" s="4"/>
      <c r="DF4234" s="4"/>
    </row>
    <row r="4235" spans="106:110" x14ac:dyDescent="0.25">
      <c r="DB4235" s="4"/>
      <c r="DC4235" s="4"/>
      <c r="DD4235" s="4"/>
      <c r="DE4235" s="4"/>
      <c r="DF4235" s="4"/>
    </row>
    <row r="4236" spans="106:110" x14ac:dyDescent="0.25">
      <c r="DB4236" s="4"/>
      <c r="DC4236" s="4"/>
      <c r="DD4236" s="4"/>
      <c r="DE4236" s="4"/>
      <c r="DF4236" s="4"/>
    </row>
    <row r="4237" spans="106:110" x14ac:dyDescent="0.25">
      <c r="DB4237" s="4"/>
      <c r="DC4237" s="4"/>
      <c r="DD4237" s="4"/>
      <c r="DE4237" s="4"/>
      <c r="DF4237" s="4"/>
    </row>
    <row r="4238" spans="106:110" x14ac:dyDescent="0.25">
      <c r="DB4238" s="4"/>
      <c r="DC4238" s="4"/>
      <c r="DD4238" s="4"/>
      <c r="DE4238" s="4"/>
      <c r="DF4238" s="4"/>
    </row>
    <row r="4239" spans="106:110" x14ac:dyDescent="0.25">
      <c r="DB4239" s="4"/>
      <c r="DC4239" s="4"/>
      <c r="DD4239" s="4"/>
      <c r="DE4239" s="4"/>
      <c r="DF4239" s="4"/>
    </row>
    <row r="4240" spans="106:110" x14ac:dyDescent="0.25">
      <c r="DB4240" s="4"/>
      <c r="DC4240" s="4"/>
      <c r="DD4240" s="4"/>
      <c r="DE4240" s="4"/>
      <c r="DF4240" s="4"/>
    </row>
    <row r="4241" spans="106:110" x14ac:dyDescent="0.25">
      <c r="DB4241" s="4"/>
      <c r="DC4241" s="87"/>
      <c r="DD4241" s="87"/>
      <c r="DE4241" s="87"/>
      <c r="DF4241" s="87"/>
    </row>
    <row r="4242" spans="106:110" x14ac:dyDescent="0.25">
      <c r="DB4242" s="4"/>
      <c r="DC4242" s="4"/>
      <c r="DD4242" s="4"/>
      <c r="DE4242" s="4"/>
      <c r="DF4242" s="4"/>
    </row>
    <row r="4243" spans="106:110" x14ac:dyDescent="0.25">
      <c r="DB4243" s="4"/>
      <c r="DC4243" s="4"/>
      <c r="DD4243" s="4"/>
      <c r="DE4243" s="4"/>
      <c r="DF4243" s="4"/>
    </row>
    <row r="4244" spans="106:110" x14ac:dyDescent="0.25">
      <c r="DB4244" s="106"/>
      <c r="DC4244" s="106"/>
      <c r="DD4244" s="106"/>
      <c r="DE4244" s="107"/>
      <c r="DF4244" s="107"/>
    </row>
    <row r="4245" spans="106:110" x14ac:dyDescent="0.25">
      <c r="DB4245" s="4"/>
      <c r="DC4245" s="4"/>
      <c r="DD4245" s="4"/>
      <c r="DE4245" s="4"/>
      <c r="DF4245" s="4"/>
    </row>
    <row r="4246" spans="106:110" x14ac:dyDescent="0.25">
      <c r="DB4246" s="4"/>
      <c r="DC4246" s="4"/>
      <c r="DD4246" s="4"/>
      <c r="DE4246" s="4"/>
      <c r="DF4246" s="4"/>
    </row>
    <row r="4247" spans="106:110" x14ac:dyDescent="0.25">
      <c r="DB4247" s="108"/>
      <c r="DC4247" s="108"/>
      <c r="DD4247" s="108"/>
      <c r="DE4247" s="111"/>
      <c r="DF4247" s="111"/>
    </row>
    <row r="4248" spans="106:110" x14ac:dyDescent="0.25">
      <c r="DB4248" s="91"/>
      <c r="DC4248" s="26"/>
      <c r="DD4248" s="86"/>
      <c r="DE4248" s="86"/>
      <c r="DF4248" s="4"/>
    </row>
    <row r="4249" spans="106:110" x14ac:dyDescent="0.25">
      <c r="DB4249" s="4"/>
      <c r="DC4249" s="4"/>
      <c r="DD4249" s="4"/>
      <c r="DE4249" s="4"/>
      <c r="DF4249" s="4"/>
    </row>
    <row r="4250" spans="106:110" x14ac:dyDescent="0.25">
      <c r="DB4250" s="4"/>
      <c r="DC4250" s="30"/>
      <c r="DD4250" s="30"/>
      <c r="DE4250" s="30"/>
      <c r="DF4250" s="30"/>
    </row>
    <row r="4251" spans="106:110" x14ac:dyDescent="0.25">
      <c r="DB4251" s="4"/>
      <c r="DC4251" s="4"/>
      <c r="DD4251" s="4"/>
      <c r="DE4251" s="4"/>
      <c r="DF4251" s="4"/>
    </row>
    <row r="4252" spans="106:110" x14ac:dyDescent="0.25">
      <c r="DB4252" s="4"/>
      <c r="DC4252" s="4"/>
      <c r="DD4252" s="4"/>
      <c r="DE4252" s="4"/>
      <c r="DF4252" s="4"/>
    </row>
    <row r="4253" spans="106:110" x14ac:dyDescent="0.25">
      <c r="DB4253" s="4"/>
      <c r="DC4253" s="4"/>
      <c r="DD4253" s="4"/>
      <c r="DE4253" s="4"/>
      <c r="DF4253" s="4"/>
    </row>
    <row r="4254" spans="106:110" x14ac:dyDescent="0.25">
      <c r="DB4254" s="4"/>
      <c r="DC4254" s="4"/>
      <c r="DD4254" s="4"/>
      <c r="DE4254" s="4"/>
      <c r="DF4254" s="4"/>
    </row>
    <row r="4255" spans="106:110" x14ac:dyDescent="0.25">
      <c r="DB4255" s="4"/>
      <c r="DC4255" s="4"/>
      <c r="DD4255" s="4"/>
      <c r="DE4255" s="4"/>
      <c r="DF4255" s="4"/>
    </row>
    <row r="4256" spans="106:110" x14ac:dyDescent="0.25">
      <c r="DB4256" s="4"/>
      <c r="DC4256" s="4"/>
      <c r="DD4256" s="4"/>
      <c r="DE4256" s="4"/>
      <c r="DF4256" s="4"/>
    </row>
    <row r="4257" spans="106:110" x14ac:dyDescent="0.25">
      <c r="DB4257" s="4"/>
      <c r="DC4257" s="89"/>
      <c r="DD4257" s="89"/>
      <c r="DE4257" s="89"/>
      <c r="DF4257" s="89"/>
    </row>
    <row r="4258" spans="106:110" x14ac:dyDescent="0.25">
      <c r="DB4258" s="4"/>
      <c r="DC4258" s="4"/>
      <c r="DD4258" s="4"/>
      <c r="DE4258" s="4"/>
      <c r="DF4258" s="4"/>
    </row>
    <row r="4259" spans="106:110" x14ac:dyDescent="0.25">
      <c r="DB4259" s="4"/>
      <c r="DC4259" s="4"/>
      <c r="DD4259" s="4"/>
      <c r="DE4259" s="4"/>
      <c r="DF4259" s="4"/>
    </row>
    <row r="4260" spans="106:110" x14ac:dyDescent="0.25">
      <c r="DB4260" s="4"/>
      <c r="DC4260" s="4"/>
      <c r="DD4260" s="4"/>
      <c r="DE4260" s="4"/>
      <c r="DF4260" s="4"/>
    </row>
    <row r="4261" spans="106:110" x14ac:dyDescent="0.25">
      <c r="DB4261" s="4"/>
      <c r="DC4261" s="4"/>
      <c r="DD4261" s="4"/>
      <c r="DE4261" s="4"/>
      <c r="DF4261" s="4"/>
    </row>
    <row r="4262" spans="106:110" x14ac:dyDescent="0.25">
      <c r="DB4262" s="4"/>
      <c r="DC4262" s="4"/>
      <c r="DD4262" s="4"/>
      <c r="DE4262" s="4"/>
      <c r="DF4262" s="4"/>
    </row>
    <row r="4263" spans="106:110" x14ac:dyDescent="0.25">
      <c r="DB4263" s="4"/>
      <c r="DC4263" s="4"/>
      <c r="DD4263" s="4"/>
      <c r="DE4263" s="4"/>
      <c r="DF4263" s="4"/>
    </row>
    <row r="4264" spans="106:110" x14ac:dyDescent="0.25">
      <c r="DB4264" s="4"/>
      <c r="DC4264" s="4"/>
      <c r="DD4264" s="4"/>
      <c r="DE4264" s="4"/>
      <c r="DF4264" s="4"/>
    </row>
    <row r="4265" spans="106:110" x14ac:dyDescent="0.25">
      <c r="DB4265" s="4"/>
      <c r="DC4265" s="87"/>
      <c r="DD4265" s="87"/>
      <c r="DE4265" s="87"/>
      <c r="DF4265" s="87"/>
    </row>
    <row r="4266" spans="106:110" x14ac:dyDescent="0.25">
      <c r="DB4266" s="4"/>
      <c r="DC4266" s="4"/>
      <c r="DD4266" s="4"/>
      <c r="DE4266" s="4"/>
      <c r="DF4266" s="4"/>
    </row>
    <row r="4267" spans="106:110" x14ac:dyDescent="0.25">
      <c r="DB4267" s="4"/>
      <c r="DC4267" s="4"/>
      <c r="DD4267" s="4"/>
      <c r="DE4267" s="4"/>
      <c r="DF4267" s="4"/>
    </row>
    <row r="4268" spans="106:110" x14ac:dyDescent="0.25">
      <c r="DB4268" s="106"/>
      <c r="DC4268" s="106"/>
      <c r="DD4268" s="106"/>
      <c r="DE4268" s="107"/>
      <c r="DF4268" s="107"/>
    </row>
    <row r="4269" spans="106:110" x14ac:dyDescent="0.25">
      <c r="DB4269" s="4"/>
      <c r="DC4269" s="4"/>
      <c r="DD4269" s="4"/>
      <c r="DE4269" s="4"/>
      <c r="DF4269" s="4"/>
    </row>
    <row r="4270" spans="106:110" x14ac:dyDescent="0.25">
      <c r="DB4270" s="4"/>
      <c r="DC4270" s="4"/>
      <c r="DD4270" s="4"/>
      <c r="DE4270" s="4"/>
      <c r="DF4270" s="4"/>
    </row>
    <row r="4271" spans="106:110" x14ac:dyDescent="0.25">
      <c r="DB4271" s="108"/>
      <c r="DC4271" s="108"/>
      <c r="DD4271" s="108"/>
      <c r="DE4271" s="111"/>
      <c r="DF4271" s="111"/>
    </row>
    <row r="4272" spans="106:110" x14ac:dyDescent="0.25">
      <c r="DB4272" s="4"/>
      <c r="DC4272" s="4"/>
      <c r="DD4272" s="4"/>
      <c r="DE4272" s="4"/>
      <c r="DF4272" s="4"/>
    </row>
    <row r="4273" spans="106:110" x14ac:dyDescent="0.25">
      <c r="DB4273" s="4"/>
      <c r="DC4273" s="30"/>
      <c r="DD4273" s="30"/>
      <c r="DE4273" s="30"/>
      <c r="DF4273" s="30"/>
    </row>
    <row r="4274" spans="106:110" x14ac:dyDescent="0.25">
      <c r="DB4274" s="4"/>
      <c r="DC4274" s="4"/>
      <c r="DD4274" s="4"/>
      <c r="DE4274" s="4"/>
      <c r="DF4274" s="4"/>
    </row>
    <row r="4275" spans="106:110" x14ac:dyDescent="0.25">
      <c r="DB4275" s="4"/>
      <c r="DC4275" s="4"/>
      <c r="DD4275" s="4"/>
      <c r="DE4275" s="4"/>
      <c r="DF4275" s="4"/>
    </row>
    <row r="4276" spans="106:110" x14ac:dyDescent="0.25">
      <c r="DB4276" s="4"/>
      <c r="DC4276" s="4"/>
      <c r="DD4276" s="4"/>
      <c r="DE4276" s="4"/>
      <c r="DF4276" s="4"/>
    </row>
    <row r="4277" spans="106:110" x14ac:dyDescent="0.25">
      <c r="DB4277" s="4"/>
      <c r="DC4277" s="4"/>
      <c r="DD4277" s="4"/>
      <c r="DE4277" s="4"/>
      <c r="DF4277" s="4"/>
    </row>
    <row r="4278" spans="106:110" x14ac:dyDescent="0.25">
      <c r="DB4278" s="4"/>
      <c r="DC4278" s="4"/>
      <c r="DD4278" s="4"/>
      <c r="DE4278" s="4"/>
      <c r="DF4278" s="4"/>
    </row>
    <row r="4279" spans="106:110" x14ac:dyDescent="0.25">
      <c r="DB4279" s="4"/>
      <c r="DC4279" s="89"/>
      <c r="DD4279" s="89"/>
      <c r="DE4279" s="89"/>
      <c r="DF4279" s="89"/>
    </row>
    <row r="4280" spans="106:110" x14ac:dyDescent="0.25">
      <c r="DB4280" s="4"/>
      <c r="DC4280" s="4"/>
      <c r="DD4280" s="4"/>
      <c r="DE4280" s="4"/>
      <c r="DF4280" s="4"/>
    </row>
    <row r="4281" spans="106:110" x14ac:dyDescent="0.25">
      <c r="DB4281" s="4"/>
      <c r="DC4281" s="4"/>
      <c r="DD4281" s="4"/>
      <c r="DE4281" s="4"/>
      <c r="DF4281" s="4"/>
    </row>
    <row r="4282" spans="106:110" x14ac:dyDescent="0.25">
      <c r="DB4282" s="4"/>
      <c r="DC4282" s="4"/>
      <c r="DD4282" s="4"/>
      <c r="DE4282" s="4"/>
      <c r="DF4282" s="4"/>
    </row>
    <row r="4283" spans="106:110" x14ac:dyDescent="0.25">
      <c r="DB4283" s="4"/>
      <c r="DC4283" s="4"/>
      <c r="DD4283" s="4"/>
      <c r="DE4283" s="4"/>
      <c r="DF4283" s="4"/>
    </row>
    <row r="4284" spans="106:110" x14ac:dyDescent="0.25">
      <c r="DB4284" s="4"/>
      <c r="DC4284" s="4"/>
      <c r="DD4284" s="4"/>
      <c r="DE4284" s="4"/>
      <c r="DF4284" s="4"/>
    </row>
    <row r="4285" spans="106:110" x14ac:dyDescent="0.25">
      <c r="DB4285" s="4"/>
      <c r="DC4285" s="4"/>
      <c r="DD4285" s="4"/>
      <c r="DE4285" s="4"/>
      <c r="DF4285" s="4"/>
    </row>
    <row r="4286" spans="106:110" x14ac:dyDescent="0.25">
      <c r="DB4286" s="4"/>
      <c r="DC4286" s="4"/>
      <c r="DD4286" s="4"/>
      <c r="DE4286" s="4"/>
      <c r="DF4286" s="4"/>
    </row>
    <row r="4287" spans="106:110" x14ac:dyDescent="0.25">
      <c r="DB4287" s="4"/>
      <c r="DC4287" s="4"/>
      <c r="DD4287" s="4"/>
      <c r="DE4287" s="4"/>
      <c r="DF4287" s="4"/>
    </row>
    <row r="4288" spans="106:110" x14ac:dyDescent="0.25">
      <c r="DB4288" s="4"/>
      <c r="DC4288" s="87"/>
      <c r="DD4288" s="87"/>
      <c r="DE4288" s="87"/>
      <c r="DF4288" s="87"/>
    </row>
    <row r="4289" spans="106:110" x14ac:dyDescent="0.25">
      <c r="DB4289" s="4"/>
      <c r="DC4289" s="4"/>
      <c r="DD4289" s="4"/>
      <c r="DE4289" s="4"/>
      <c r="DF4289" s="4"/>
    </row>
    <row r="4290" spans="106:110" x14ac:dyDescent="0.25">
      <c r="DB4290" s="4"/>
      <c r="DC4290" s="4"/>
      <c r="DD4290" s="4"/>
      <c r="DE4290" s="4"/>
      <c r="DF4290" s="4"/>
    </row>
    <row r="4291" spans="106:110" x14ac:dyDescent="0.25">
      <c r="DB4291" s="106"/>
      <c r="DC4291" s="106"/>
      <c r="DD4291" s="106"/>
      <c r="DE4291" s="107"/>
      <c r="DF4291" s="107"/>
    </row>
    <row r="4293" spans="106:110" x14ac:dyDescent="0.25">
      <c r="DB4293" s="4"/>
      <c r="DC4293" s="4"/>
      <c r="DD4293" s="4"/>
      <c r="DE4293" s="4"/>
      <c r="DF4293" s="4"/>
    </row>
    <row r="4294" spans="106:110" x14ac:dyDescent="0.25">
      <c r="DB4294" s="108"/>
      <c r="DC4294" s="108"/>
      <c r="DD4294" s="108"/>
      <c r="DE4294" s="111"/>
      <c r="DF4294" s="111"/>
    </row>
    <row r="4295" spans="106:110" x14ac:dyDescent="0.25">
      <c r="DB4295" s="4"/>
      <c r="DC4295" s="4"/>
      <c r="DD4295" s="4"/>
      <c r="DE4295" s="4"/>
      <c r="DF4295" s="4"/>
    </row>
    <row r="4296" spans="106:110" x14ac:dyDescent="0.25">
      <c r="DB4296" s="4"/>
      <c r="DC4296" s="30"/>
      <c r="DD4296" s="30"/>
      <c r="DE4296" s="30"/>
      <c r="DF4296" s="30"/>
    </row>
    <row r="4297" spans="106:110" x14ac:dyDescent="0.25">
      <c r="DB4297" s="4"/>
      <c r="DC4297" s="4"/>
      <c r="DD4297" s="4"/>
      <c r="DE4297" s="4"/>
      <c r="DF4297" s="4"/>
    </row>
    <row r="4298" spans="106:110" x14ac:dyDescent="0.25">
      <c r="DB4298" s="4"/>
      <c r="DC4298" s="4"/>
      <c r="DD4298" s="4"/>
      <c r="DE4298" s="4"/>
      <c r="DF4298" s="4"/>
    </row>
    <row r="4299" spans="106:110" x14ac:dyDescent="0.25">
      <c r="DB4299" s="4"/>
      <c r="DC4299" s="4"/>
      <c r="DD4299" s="4"/>
      <c r="DE4299" s="4"/>
      <c r="DF4299" s="4"/>
    </row>
    <row r="4300" spans="106:110" x14ac:dyDescent="0.25">
      <c r="DB4300" s="4"/>
      <c r="DC4300" s="4"/>
      <c r="DD4300" s="4"/>
      <c r="DE4300" s="4"/>
      <c r="DF4300" s="4"/>
    </row>
    <row r="4301" spans="106:110" x14ac:dyDescent="0.25">
      <c r="DB4301" s="4"/>
      <c r="DC4301" s="4"/>
      <c r="DD4301" s="4"/>
      <c r="DE4301" s="4"/>
      <c r="DF4301" s="4"/>
    </row>
    <row r="4302" spans="106:110" x14ac:dyDescent="0.25">
      <c r="DB4302" s="4"/>
      <c r="DC4302" s="89"/>
      <c r="DD4302" s="89"/>
      <c r="DE4302" s="89"/>
      <c r="DF4302" s="89"/>
    </row>
    <row r="4303" spans="106:110" x14ac:dyDescent="0.25">
      <c r="DB4303" s="4"/>
      <c r="DC4303" s="4"/>
      <c r="DD4303" s="4"/>
      <c r="DE4303" s="4"/>
      <c r="DF4303" s="4"/>
    </row>
    <row r="4304" spans="106:110" x14ac:dyDescent="0.25">
      <c r="DB4304" s="4"/>
      <c r="DC4304" s="4"/>
      <c r="DD4304" s="4"/>
      <c r="DE4304" s="4"/>
      <c r="DF4304" s="4"/>
    </row>
    <row r="4305" spans="106:110" x14ac:dyDescent="0.25">
      <c r="DB4305" s="4"/>
      <c r="DC4305" s="4"/>
      <c r="DD4305" s="4"/>
      <c r="DE4305" s="4"/>
      <c r="DF4305" s="4"/>
    </row>
    <row r="4306" spans="106:110" x14ac:dyDescent="0.25">
      <c r="DB4306" s="4"/>
      <c r="DC4306" s="4"/>
      <c r="DD4306" s="4"/>
      <c r="DE4306" s="4"/>
      <c r="DF4306" s="4"/>
    </row>
    <row r="4307" spans="106:110" x14ac:dyDescent="0.25">
      <c r="DB4307" s="4"/>
      <c r="DC4307" s="4"/>
      <c r="DD4307" s="4"/>
      <c r="DE4307" s="4"/>
      <c r="DF4307" s="4"/>
    </row>
    <row r="4308" spans="106:110" x14ac:dyDescent="0.25">
      <c r="DB4308" s="4"/>
      <c r="DC4308" s="4"/>
      <c r="DD4308" s="4"/>
      <c r="DE4308" s="4"/>
      <c r="DF4308" s="4"/>
    </row>
    <row r="4309" spans="106:110" x14ac:dyDescent="0.25">
      <c r="DB4309" s="4"/>
      <c r="DC4309" s="4"/>
      <c r="DD4309" s="4"/>
      <c r="DE4309" s="4"/>
      <c r="DF4309" s="4"/>
    </row>
    <row r="4310" spans="106:110" x14ac:dyDescent="0.25">
      <c r="DB4310" s="4"/>
      <c r="DC4310" s="87"/>
      <c r="DD4310" s="87"/>
      <c r="DE4310" s="87"/>
      <c r="DF4310" s="87"/>
    </row>
    <row r="4311" spans="106:110" x14ac:dyDescent="0.25">
      <c r="DB4311" s="4"/>
      <c r="DC4311" s="4"/>
      <c r="DD4311" s="4"/>
      <c r="DE4311" s="4"/>
      <c r="DF4311" s="4"/>
    </row>
    <row r="4312" spans="106:110" x14ac:dyDescent="0.25">
      <c r="DB4312" s="4"/>
      <c r="DC4312" s="4"/>
      <c r="DD4312" s="4"/>
      <c r="DE4312" s="4"/>
      <c r="DF4312" s="4"/>
    </row>
    <row r="4313" spans="106:110" x14ac:dyDescent="0.25">
      <c r="DB4313" s="106"/>
      <c r="DC4313" s="106"/>
      <c r="DD4313" s="106"/>
      <c r="DE4313" s="107"/>
      <c r="DF4313" s="107"/>
    </row>
    <row r="4315" spans="106:110" x14ac:dyDescent="0.25">
      <c r="DB4315" s="4"/>
      <c r="DC4315" s="4"/>
      <c r="DD4315" s="4"/>
      <c r="DE4315" s="4"/>
      <c r="DF4315" s="4"/>
    </row>
    <row r="4316" spans="106:110" x14ac:dyDescent="0.25">
      <c r="DB4316" s="108"/>
      <c r="DC4316" s="108"/>
      <c r="DD4316" s="108"/>
      <c r="DE4316" s="111"/>
      <c r="DF4316" s="111"/>
    </row>
    <row r="4317" spans="106:110" x14ac:dyDescent="0.25">
      <c r="DB4317" s="91"/>
      <c r="DC4317" s="26"/>
      <c r="DD4317" s="86"/>
      <c r="DE4317" s="86"/>
      <c r="DF4317" s="4"/>
    </row>
    <row r="4318" spans="106:110" x14ac:dyDescent="0.25">
      <c r="DB4318" s="4"/>
      <c r="DC4318" s="4"/>
      <c r="DD4318" s="4"/>
      <c r="DE4318" s="4"/>
      <c r="DF4318" s="4"/>
    </row>
    <row r="4319" spans="106:110" x14ac:dyDescent="0.25">
      <c r="DB4319" s="4"/>
      <c r="DC4319" s="30"/>
      <c r="DD4319" s="30"/>
      <c r="DE4319" s="30"/>
      <c r="DF4319" s="30"/>
    </row>
    <row r="4320" spans="106:110" x14ac:dyDescent="0.25">
      <c r="DB4320" s="4"/>
      <c r="DC4320" s="4"/>
      <c r="DD4320" s="4"/>
      <c r="DE4320" s="4"/>
      <c r="DF4320" s="4"/>
    </row>
    <row r="4321" spans="106:110" x14ac:dyDescent="0.25">
      <c r="DB4321" s="4"/>
      <c r="DC4321" s="4"/>
      <c r="DD4321" s="4"/>
      <c r="DE4321" s="4"/>
      <c r="DF4321" s="4"/>
    </row>
    <row r="4322" spans="106:110" x14ac:dyDescent="0.25">
      <c r="DB4322" s="4"/>
      <c r="DC4322" s="4"/>
      <c r="DD4322" s="4"/>
      <c r="DE4322" s="4"/>
      <c r="DF4322" s="4"/>
    </row>
    <row r="4323" spans="106:110" x14ac:dyDescent="0.25">
      <c r="DB4323" s="4"/>
      <c r="DC4323" s="4"/>
      <c r="DD4323" s="4"/>
      <c r="DE4323" s="4"/>
      <c r="DF4323" s="4"/>
    </row>
    <row r="4324" spans="106:110" x14ac:dyDescent="0.25">
      <c r="DB4324" s="4"/>
      <c r="DC4324" s="4"/>
      <c r="DD4324" s="4"/>
      <c r="DE4324" s="4"/>
      <c r="DF4324" s="4"/>
    </row>
    <row r="4325" spans="106:110" x14ac:dyDescent="0.25">
      <c r="DB4325" s="4"/>
      <c r="DC4325" s="4"/>
      <c r="DD4325" s="4"/>
      <c r="DE4325" s="4"/>
      <c r="DF4325" s="4"/>
    </row>
    <row r="4326" spans="106:110" x14ac:dyDescent="0.25">
      <c r="DB4326" s="4"/>
      <c r="DC4326" s="89"/>
      <c r="DD4326" s="89"/>
      <c r="DE4326" s="89"/>
      <c r="DF4326" s="89"/>
    </row>
    <row r="4327" spans="106:110" x14ac:dyDescent="0.25">
      <c r="DB4327" s="4"/>
      <c r="DC4327" s="4"/>
      <c r="DD4327" s="4"/>
      <c r="DE4327" s="4"/>
      <c r="DF4327" s="4"/>
    </row>
    <row r="4328" spans="106:110" x14ac:dyDescent="0.25">
      <c r="DB4328" s="4"/>
      <c r="DC4328" s="4"/>
      <c r="DD4328" s="4"/>
      <c r="DE4328" s="4"/>
      <c r="DF4328" s="4"/>
    </row>
    <row r="4329" spans="106:110" x14ac:dyDescent="0.25">
      <c r="DB4329" s="4"/>
      <c r="DC4329" s="4"/>
      <c r="DD4329" s="4"/>
      <c r="DE4329" s="4"/>
      <c r="DF4329" s="4"/>
    </row>
    <row r="4330" spans="106:110" x14ac:dyDescent="0.25">
      <c r="DB4330" s="4"/>
      <c r="DC4330" s="4"/>
      <c r="DD4330" s="4"/>
      <c r="DE4330" s="4"/>
      <c r="DF4330" s="4"/>
    </row>
    <row r="4331" spans="106:110" x14ac:dyDescent="0.25">
      <c r="DB4331" s="4"/>
      <c r="DC4331" s="4"/>
      <c r="DD4331" s="4"/>
      <c r="DE4331" s="4"/>
      <c r="DF4331" s="4"/>
    </row>
    <row r="4332" spans="106:110" x14ac:dyDescent="0.25">
      <c r="DB4332" s="4"/>
      <c r="DC4332" s="4"/>
      <c r="DD4332" s="4"/>
      <c r="DE4332" s="4"/>
      <c r="DF4332" s="4"/>
    </row>
    <row r="4333" spans="106:110" x14ac:dyDescent="0.25">
      <c r="DB4333" s="4"/>
      <c r="DC4333" s="4"/>
      <c r="DD4333" s="4"/>
      <c r="DE4333" s="4"/>
      <c r="DF4333" s="4"/>
    </row>
    <row r="4334" spans="106:110" x14ac:dyDescent="0.25">
      <c r="DB4334" s="4"/>
      <c r="DC4334" s="87"/>
      <c r="DD4334" s="87"/>
      <c r="DE4334" s="87"/>
      <c r="DF4334" s="87"/>
    </row>
    <row r="4335" spans="106:110" x14ac:dyDescent="0.25">
      <c r="DB4335" s="4"/>
      <c r="DC4335" s="4"/>
      <c r="DD4335" s="4"/>
      <c r="DE4335" s="4"/>
      <c r="DF4335" s="4"/>
    </row>
    <row r="4336" spans="106:110" x14ac:dyDescent="0.25">
      <c r="DB4336" s="4"/>
      <c r="DC4336" s="4"/>
      <c r="DD4336" s="4"/>
      <c r="DE4336" s="4"/>
      <c r="DF4336" s="4"/>
    </row>
    <row r="4337" spans="106:110" x14ac:dyDescent="0.25">
      <c r="DB4337" s="106"/>
      <c r="DC4337" s="106"/>
      <c r="DD4337" s="106"/>
      <c r="DE4337" s="107"/>
      <c r="DF4337" s="107"/>
    </row>
    <row r="4339" spans="106:110" x14ac:dyDescent="0.25">
      <c r="DB4339" s="4"/>
      <c r="DC4339" s="4"/>
      <c r="DD4339" s="4"/>
      <c r="DE4339" s="4"/>
      <c r="DF4339" s="4"/>
    </row>
    <row r="4340" spans="106:110" x14ac:dyDescent="0.25">
      <c r="DB4340" s="108"/>
      <c r="DC4340" s="108"/>
      <c r="DD4340" s="108"/>
      <c r="DE4340" s="111"/>
      <c r="DF4340" s="111"/>
    </row>
    <row r="4341" spans="106:110" x14ac:dyDescent="0.25">
      <c r="DB4341" s="4"/>
      <c r="DC4341" s="4"/>
      <c r="DD4341" s="4"/>
      <c r="DE4341" s="4"/>
      <c r="DF4341" s="4"/>
    </row>
    <row r="4342" spans="106:110" x14ac:dyDescent="0.25">
      <c r="DB4342" s="4"/>
      <c r="DC4342" s="30"/>
      <c r="DD4342" s="30"/>
      <c r="DE4342" s="30"/>
      <c r="DF4342" s="30"/>
    </row>
    <row r="4343" spans="106:110" x14ac:dyDescent="0.25">
      <c r="DB4343" s="4"/>
      <c r="DC4343" s="4"/>
      <c r="DD4343" s="4"/>
      <c r="DE4343" s="4"/>
      <c r="DF4343" s="4"/>
    </row>
    <row r="4344" spans="106:110" x14ac:dyDescent="0.25">
      <c r="DB4344" s="4"/>
      <c r="DC4344" s="4"/>
      <c r="DD4344" s="4"/>
      <c r="DE4344" s="4"/>
      <c r="DF4344" s="4"/>
    </row>
    <row r="4345" spans="106:110" x14ac:dyDescent="0.25">
      <c r="DB4345" s="4"/>
      <c r="DC4345" s="4"/>
      <c r="DD4345" s="4"/>
      <c r="DE4345" s="4"/>
      <c r="DF4345" s="4"/>
    </row>
    <row r="4346" spans="106:110" x14ac:dyDescent="0.25">
      <c r="DB4346" s="4"/>
      <c r="DC4346" s="4"/>
      <c r="DD4346" s="4"/>
      <c r="DE4346" s="4"/>
      <c r="DF4346" s="4"/>
    </row>
    <row r="4347" spans="106:110" x14ac:dyDescent="0.25">
      <c r="DB4347" s="4"/>
      <c r="DC4347" s="4"/>
      <c r="DD4347" s="4"/>
      <c r="DE4347" s="4"/>
      <c r="DF4347" s="4"/>
    </row>
    <row r="4348" spans="106:110" x14ac:dyDescent="0.25">
      <c r="DB4348" s="4"/>
      <c r="DC4348" s="89"/>
      <c r="DD4348" s="89"/>
      <c r="DE4348" s="89"/>
      <c r="DF4348" s="89"/>
    </row>
    <row r="4349" spans="106:110" x14ac:dyDescent="0.25">
      <c r="DB4349" s="4"/>
      <c r="DC4349" s="4"/>
      <c r="DD4349" s="4"/>
      <c r="DE4349" s="4"/>
      <c r="DF4349" s="4"/>
    </row>
    <row r="4350" spans="106:110" x14ac:dyDescent="0.25">
      <c r="DB4350" s="4"/>
      <c r="DC4350" s="4"/>
      <c r="DD4350" s="4"/>
      <c r="DE4350" s="4"/>
      <c r="DF4350" s="4"/>
    </row>
    <row r="4351" spans="106:110" x14ac:dyDescent="0.25">
      <c r="DB4351" s="4"/>
      <c r="DC4351" s="4"/>
      <c r="DD4351" s="4"/>
      <c r="DE4351" s="4"/>
      <c r="DF4351" s="4"/>
    </row>
    <row r="4352" spans="106:110" x14ac:dyDescent="0.25">
      <c r="DB4352" s="4"/>
      <c r="DC4352" s="4"/>
      <c r="DD4352" s="4"/>
      <c r="DE4352" s="4"/>
      <c r="DF4352" s="4"/>
    </row>
    <row r="4353" spans="106:110" x14ac:dyDescent="0.25">
      <c r="DB4353" s="4"/>
      <c r="DC4353" s="4"/>
      <c r="DD4353" s="4"/>
      <c r="DE4353" s="4"/>
      <c r="DF4353" s="4"/>
    </row>
    <row r="4354" spans="106:110" x14ac:dyDescent="0.25">
      <c r="DB4354" s="4"/>
      <c r="DC4354" s="4"/>
      <c r="DD4354" s="4"/>
      <c r="DE4354" s="4"/>
      <c r="DF4354" s="4"/>
    </row>
    <row r="4355" spans="106:110" x14ac:dyDescent="0.25">
      <c r="DB4355" s="4"/>
      <c r="DC4355" s="4"/>
      <c r="DD4355" s="4"/>
      <c r="DE4355" s="4"/>
      <c r="DF4355" s="4"/>
    </row>
    <row r="4356" spans="106:110" x14ac:dyDescent="0.25">
      <c r="DB4356" s="4"/>
      <c r="DC4356" s="87"/>
      <c r="DD4356" s="87"/>
      <c r="DE4356" s="87"/>
      <c r="DF4356" s="87"/>
    </row>
    <row r="4357" spans="106:110" x14ac:dyDescent="0.25">
      <c r="DB4357" s="4"/>
      <c r="DC4357" s="4"/>
      <c r="DD4357" s="4"/>
      <c r="DE4357" s="4"/>
      <c r="DF4357" s="4"/>
    </row>
    <row r="4358" spans="106:110" x14ac:dyDescent="0.25">
      <c r="DB4358" s="4"/>
      <c r="DC4358" s="4"/>
      <c r="DD4358" s="4"/>
      <c r="DE4358" s="4"/>
      <c r="DF4358" s="4"/>
    </row>
    <row r="4359" spans="106:110" x14ac:dyDescent="0.25">
      <c r="DB4359" s="106"/>
      <c r="DC4359" s="106"/>
      <c r="DD4359" s="106"/>
      <c r="DE4359" s="107"/>
      <c r="DF4359" s="107"/>
    </row>
    <row r="4360" spans="106:110" x14ac:dyDescent="0.25">
      <c r="DB4360" s="4"/>
      <c r="DC4360" s="4"/>
      <c r="DD4360" s="4"/>
      <c r="DE4360" s="4"/>
      <c r="DF4360" s="4"/>
    </row>
    <row r="4361" spans="106:110" x14ac:dyDescent="0.25">
      <c r="DB4361" s="108"/>
      <c r="DC4361" s="109"/>
      <c r="DD4361" s="110"/>
      <c r="DE4361" s="111"/>
      <c r="DF4361" s="111"/>
    </row>
    <row r="4362" spans="106:110" x14ac:dyDescent="0.25">
      <c r="DB4362" s="4"/>
      <c r="DC4362" s="4"/>
      <c r="DD4362" s="4"/>
      <c r="DE4362" s="4"/>
      <c r="DF4362" s="4"/>
    </row>
    <row r="4363" spans="106:110" x14ac:dyDescent="0.25">
      <c r="DB4363" s="4"/>
      <c r="DC4363" s="4"/>
      <c r="DD4363" s="4"/>
      <c r="DE4363" s="4"/>
      <c r="DF4363" s="4"/>
    </row>
    <row r="4364" spans="106:110" x14ac:dyDescent="0.25">
      <c r="DB4364" s="91"/>
      <c r="DC4364" s="26"/>
      <c r="DD4364" s="86"/>
      <c r="DE4364" s="86"/>
      <c r="DF4364" s="4"/>
    </row>
    <row r="4365" spans="106:110" x14ac:dyDescent="0.25">
      <c r="DB4365" s="4"/>
      <c r="DC4365" s="4"/>
      <c r="DD4365" s="4"/>
      <c r="DE4365" s="4"/>
      <c r="DF4365" s="4"/>
    </row>
    <row r="4366" spans="106:110" x14ac:dyDescent="0.25">
      <c r="DB4366" s="4"/>
      <c r="DC4366" s="30"/>
      <c r="DD4366" s="30"/>
      <c r="DE4366" s="30"/>
      <c r="DF4366" s="30"/>
    </row>
    <row r="4367" spans="106:110" x14ac:dyDescent="0.25">
      <c r="DB4367" s="4"/>
      <c r="DC4367" s="4"/>
      <c r="DD4367" s="4"/>
      <c r="DE4367" s="4"/>
      <c r="DF4367" s="4"/>
    </row>
    <row r="4368" spans="106:110" x14ac:dyDescent="0.25">
      <c r="DB4368" s="4"/>
      <c r="DC4368" s="4"/>
      <c r="DD4368" s="4"/>
      <c r="DE4368" s="4"/>
      <c r="DF4368" s="4"/>
    </row>
    <row r="4369" spans="106:110" x14ac:dyDescent="0.25">
      <c r="DB4369" s="4"/>
      <c r="DC4369" s="4"/>
      <c r="DD4369" s="4"/>
      <c r="DE4369" s="4"/>
      <c r="DF4369" s="4"/>
    </row>
    <row r="4370" spans="106:110" x14ac:dyDescent="0.25">
      <c r="DB4370" s="4"/>
      <c r="DC4370" s="4"/>
      <c r="DD4370" s="4"/>
      <c r="DE4370" s="4"/>
      <c r="DF4370" s="4"/>
    </row>
    <row r="4371" spans="106:110" x14ac:dyDescent="0.25">
      <c r="DB4371" s="4"/>
      <c r="DC4371" s="4"/>
      <c r="DD4371" s="4"/>
      <c r="DE4371" s="4"/>
      <c r="DF4371" s="4"/>
    </row>
    <row r="4372" spans="106:110" x14ac:dyDescent="0.25">
      <c r="DB4372" s="4"/>
      <c r="DC4372" s="4"/>
      <c r="DD4372" s="4"/>
      <c r="DE4372" s="4"/>
      <c r="DF4372" s="4"/>
    </row>
    <row r="4373" spans="106:110" x14ac:dyDescent="0.25">
      <c r="DB4373" s="4"/>
      <c r="DC4373" s="4"/>
      <c r="DD4373" s="4"/>
      <c r="DE4373" s="4"/>
      <c r="DF4373" s="4"/>
    </row>
    <row r="4374" spans="106:110" x14ac:dyDescent="0.25">
      <c r="DB4374" s="4"/>
      <c r="DC4374" s="89"/>
      <c r="DD4374" s="89"/>
      <c r="DE4374" s="89"/>
      <c r="DF4374" s="89"/>
    </row>
    <row r="4375" spans="106:110" x14ac:dyDescent="0.25">
      <c r="DB4375" s="4"/>
      <c r="DC4375" s="4"/>
      <c r="DD4375" s="4"/>
      <c r="DE4375" s="4"/>
      <c r="DF4375" s="4"/>
    </row>
    <row r="4376" spans="106:110" x14ac:dyDescent="0.25">
      <c r="DB4376" s="4"/>
      <c r="DC4376" s="4"/>
      <c r="DD4376" s="4"/>
      <c r="DE4376" s="4"/>
      <c r="DF4376" s="4"/>
    </row>
    <row r="4377" spans="106:110" x14ac:dyDescent="0.25">
      <c r="DB4377" s="4"/>
      <c r="DC4377" s="4"/>
      <c r="DD4377" s="4"/>
      <c r="DE4377" s="4"/>
      <c r="DF4377" s="4"/>
    </row>
    <row r="4378" spans="106:110" x14ac:dyDescent="0.25">
      <c r="DB4378" s="4"/>
      <c r="DC4378" s="4"/>
      <c r="DD4378" s="4"/>
      <c r="DE4378" s="4"/>
      <c r="DF4378" s="4"/>
    </row>
    <row r="4379" spans="106:110" x14ac:dyDescent="0.25">
      <c r="DB4379" s="4"/>
      <c r="DC4379" s="4"/>
      <c r="DD4379" s="4"/>
      <c r="DE4379" s="4"/>
      <c r="DF4379" s="4"/>
    </row>
    <row r="4380" spans="106:110" x14ac:dyDescent="0.25">
      <c r="DB4380" s="4"/>
      <c r="DC4380" s="4"/>
      <c r="DD4380" s="4"/>
      <c r="DE4380" s="4"/>
      <c r="DF4380" s="4"/>
    </row>
    <row r="4381" spans="106:110" x14ac:dyDescent="0.25">
      <c r="DB4381" s="4"/>
      <c r="DC4381" s="4"/>
      <c r="DD4381" s="4"/>
      <c r="DE4381" s="4"/>
      <c r="DF4381" s="4"/>
    </row>
    <row r="4382" spans="106:110" x14ac:dyDescent="0.25">
      <c r="DB4382" s="4"/>
      <c r="DC4382" s="87"/>
      <c r="DD4382" s="87"/>
      <c r="DE4382" s="87"/>
      <c r="DF4382" s="87"/>
    </row>
    <row r="4383" spans="106:110" x14ac:dyDescent="0.25">
      <c r="DB4383" s="4"/>
      <c r="DC4383" s="4"/>
      <c r="DD4383" s="4"/>
      <c r="DE4383" s="4"/>
      <c r="DF4383" s="4"/>
    </row>
    <row r="4384" spans="106:110" x14ac:dyDescent="0.25">
      <c r="DB4384" s="4"/>
      <c r="DC4384" s="4"/>
      <c r="DD4384" s="4"/>
      <c r="DE4384" s="4"/>
      <c r="DF4384" s="4"/>
    </row>
    <row r="4385" spans="106:110" x14ac:dyDescent="0.25">
      <c r="DB4385" s="106"/>
      <c r="DC4385" s="106"/>
      <c r="DD4385" s="106"/>
      <c r="DE4385" s="107"/>
      <c r="DF4385" s="107"/>
    </row>
    <row r="4386" spans="106:110" x14ac:dyDescent="0.25">
      <c r="DB4386" s="4"/>
      <c r="DC4386" s="4"/>
      <c r="DD4386" s="4"/>
      <c r="DE4386" s="4"/>
      <c r="DF4386" s="4"/>
    </row>
    <row r="4387" spans="106:110" x14ac:dyDescent="0.25">
      <c r="DB4387" s="108"/>
      <c r="DC4387" s="109"/>
      <c r="DD4387" s="110"/>
      <c r="DE4387" s="111"/>
      <c r="DF4387" s="111"/>
    </row>
    <row r="4388" spans="106:110" x14ac:dyDescent="0.25">
      <c r="DB4388" s="4"/>
      <c r="DC4388" s="4"/>
      <c r="DD4388" s="4"/>
      <c r="DE4388" s="4"/>
      <c r="DF4388" s="4"/>
    </row>
    <row r="4389" spans="106:110" x14ac:dyDescent="0.25">
      <c r="DB4389" s="4"/>
      <c r="DC4389" s="4"/>
      <c r="DD4389" s="4"/>
      <c r="DE4389" s="4"/>
      <c r="DF4389" s="4"/>
    </row>
    <row r="4390" spans="106:110" x14ac:dyDescent="0.25">
      <c r="DB4390" s="91"/>
      <c r="DC4390" s="26"/>
      <c r="DD4390" s="86"/>
      <c r="DE4390" s="86"/>
      <c r="DF4390" s="4"/>
    </row>
    <row r="4391" spans="106:110" x14ac:dyDescent="0.25">
      <c r="DB4391" s="4"/>
      <c r="DC4391" s="4"/>
      <c r="DD4391" s="4"/>
      <c r="DE4391" s="4"/>
      <c r="DF4391" s="4"/>
    </row>
    <row r="4392" spans="106:110" x14ac:dyDescent="0.25">
      <c r="DB4392" s="4"/>
      <c r="DC4392" s="30"/>
      <c r="DD4392" s="30"/>
      <c r="DE4392" s="30"/>
      <c r="DF4392" s="30"/>
    </row>
    <row r="4393" spans="106:110" x14ac:dyDescent="0.25">
      <c r="DB4393" s="4"/>
      <c r="DC4393" s="4"/>
      <c r="DD4393" s="4"/>
      <c r="DE4393" s="4"/>
      <c r="DF4393" s="4"/>
    </row>
    <row r="4394" spans="106:110" x14ac:dyDescent="0.25">
      <c r="DB4394" s="4"/>
      <c r="DC4394" s="4"/>
      <c r="DD4394" s="4"/>
      <c r="DE4394" s="4"/>
      <c r="DF4394" s="4"/>
    </row>
    <row r="4395" spans="106:110" x14ac:dyDescent="0.25">
      <c r="DB4395" s="4"/>
      <c r="DC4395" s="4"/>
      <c r="DD4395" s="4"/>
      <c r="DE4395" s="4"/>
      <c r="DF4395" s="4"/>
    </row>
    <row r="4396" spans="106:110" x14ac:dyDescent="0.25">
      <c r="DB4396" s="4"/>
      <c r="DC4396" s="4"/>
      <c r="DD4396" s="4"/>
      <c r="DE4396" s="4"/>
      <c r="DF4396" s="4"/>
    </row>
    <row r="4397" spans="106:110" x14ac:dyDescent="0.25">
      <c r="DB4397" s="4"/>
      <c r="DC4397" s="4"/>
      <c r="DD4397" s="4"/>
      <c r="DE4397" s="4"/>
      <c r="DF4397" s="4"/>
    </row>
    <row r="4398" spans="106:110" x14ac:dyDescent="0.25">
      <c r="DB4398" s="4"/>
      <c r="DC4398" s="4"/>
      <c r="DD4398" s="4"/>
      <c r="DE4398" s="4"/>
      <c r="DF4398" s="4"/>
    </row>
    <row r="4399" spans="106:110" x14ac:dyDescent="0.25">
      <c r="DB4399" s="4"/>
      <c r="DC4399" s="4"/>
      <c r="DD4399" s="4"/>
      <c r="DE4399" s="4"/>
      <c r="DF4399" s="4"/>
    </row>
    <row r="4400" spans="106:110" x14ac:dyDescent="0.25">
      <c r="DB4400" s="4"/>
      <c r="DC4400" s="89"/>
      <c r="DD4400" s="89"/>
      <c r="DE4400" s="89"/>
      <c r="DF4400" s="89"/>
    </row>
    <row r="4401" spans="106:110" x14ac:dyDescent="0.25">
      <c r="DB4401" s="4"/>
      <c r="DC4401" s="4"/>
      <c r="DD4401" s="4"/>
      <c r="DE4401" s="4"/>
      <c r="DF4401" s="4"/>
    </row>
    <row r="4402" spans="106:110" x14ac:dyDescent="0.25">
      <c r="DB4402" s="4"/>
      <c r="DC4402" s="4"/>
      <c r="DD4402" s="4"/>
      <c r="DE4402" s="4"/>
      <c r="DF4402" s="4"/>
    </row>
    <row r="4403" spans="106:110" x14ac:dyDescent="0.25">
      <c r="DB4403" s="4"/>
      <c r="DC4403" s="4"/>
      <c r="DD4403" s="4"/>
      <c r="DE4403" s="4"/>
      <c r="DF4403" s="4"/>
    </row>
    <row r="4404" spans="106:110" x14ac:dyDescent="0.25">
      <c r="DB4404" s="4"/>
      <c r="DC4404" s="4"/>
      <c r="DD4404" s="4"/>
      <c r="DE4404" s="4"/>
      <c r="DF4404" s="4"/>
    </row>
    <row r="4405" spans="106:110" x14ac:dyDescent="0.25">
      <c r="DB4405" s="4"/>
      <c r="DC4405" s="4"/>
      <c r="DD4405" s="4"/>
      <c r="DE4405" s="4"/>
      <c r="DF4405" s="4"/>
    </row>
    <row r="4406" spans="106:110" x14ac:dyDescent="0.25">
      <c r="DB4406" s="4"/>
      <c r="DC4406" s="4"/>
      <c r="DD4406" s="4"/>
      <c r="DE4406" s="4"/>
      <c r="DF4406" s="4"/>
    </row>
    <row r="4407" spans="106:110" x14ac:dyDescent="0.25">
      <c r="DB4407" s="4"/>
      <c r="DC4407" s="4"/>
      <c r="DD4407" s="4"/>
      <c r="DE4407" s="4"/>
      <c r="DF4407" s="4"/>
    </row>
    <row r="4408" spans="106:110" x14ac:dyDescent="0.25">
      <c r="DB4408" s="4"/>
      <c r="DC4408" s="87"/>
      <c r="DD4408" s="87"/>
      <c r="DE4408" s="87"/>
      <c r="DF4408" s="87"/>
    </row>
    <row r="4409" spans="106:110" x14ac:dyDescent="0.25">
      <c r="DB4409" s="4"/>
      <c r="DC4409" s="4"/>
      <c r="DD4409" s="4"/>
      <c r="DE4409" s="4"/>
      <c r="DF4409" s="4"/>
    </row>
    <row r="4410" spans="106:110" x14ac:dyDescent="0.25">
      <c r="DB4410" s="4"/>
      <c r="DC4410" s="4"/>
      <c r="DD4410" s="4"/>
      <c r="DE4410" s="4"/>
      <c r="DF4410" s="4"/>
    </row>
    <row r="4411" spans="106:110" x14ac:dyDescent="0.25">
      <c r="DB4411" s="106"/>
      <c r="DC4411" s="106"/>
      <c r="DD4411" s="106"/>
      <c r="DE4411" s="107"/>
      <c r="DF4411" s="107"/>
    </row>
    <row r="4412" spans="106:110" x14ac:dyDescent="0.25">
      <c r="DB4412" s="4"/>
      <c r="DC4412" s="4"/>
      <c r="DD4412" s="4"/>
      <c r="DE4412" s="4"/>
      <c r="DF4412" s="4"/>
    </row>
    <row r="4413" spans="106:110" x14ac:dyDescent="0.25">
      <c r="DB4413" s="108"/>
      <c r="DC4413" s="109"/>
      <c r="DD4413" s="110"/>
      <c r="DE4413" s="111"/>
      <c r="DF4413" s="111"/>
    </row>
    <row r="4414" spans="106:110" x14ac:dyDescent="0.25">
      <c r="DB4414" s="4"/>
      <c r="DC4414" s="4"/>
      <c r="DD4414" s="4"/>
      <c r="DE4414" s="4"/>
      <c r="DF4414" s="4"/>
    </row>
    <row r="4415" spans="106:110" x14ac:dyDescent="0.25">
      <c r="DB4415" s="4"/>
      <c r="DC4415" s="4"/>
      <c r="DD4415" s="4"/>
      <c r="DE4415" s="4"/>
      <c r="DF4415" s="4"/>
    </row>
    <row r="4416" spans="106:110" x14ac:dyDescent="0.25">
      <c r="DB4416" s="91"/>
      <c r="DC4416" s="26"/>
      <c r="DD4416" s="86"/>
      <c r="DE4416" s="86"/>
      <c r="DF4416" s="4"/>
    </row>
    <row r="4417" spans="106:110" x14ac:dyDescent="0.25">
      <c r="DB4417" s="4"/>
      <c r="DC4417" s="4"/>
      <c r="DD4417" s="4"/>
      <c r="DE4417" s="4"/>
      <c r="DF4417" s="4"/>
    </row>
    <row r="4418" spans="106:110" x14ac:dyDescent="0.25">
      <c r="DB4418" s="4"/>
      <c r="DC4418" s="30"/>
      <c r="DD4418" s="30"/>
      <c r="DE4418" s="30"/>
      <c r="DF4418" s="30"/>
    </row>
    <row r="4419" spans="106:110" x14ac:dyDescent="0.25">
      <c r="DB4419" s="4"/>
      <c r="DC4419" s="4"/>
      <c r="DD4419" s="4"/>
      <c r="DE4419" s="4"/>
      <c r="DF4419" s="4"/>
    </row>
    <row r="4420" spans="106:110" x14ac:dyDescent="0.25">
      <c r="DB4420" s="4"/>
      <c r="DC4420" s="4"/>
      <c r="DD4420" s="4"/>
      <c r="DE4420" s="4"/>
      <c r="DF4420" s="4"/>
    </row>
    <row r="4421" spans="106:110" x14ac:dyDescent="0.25">
      <c r="DB4421" s="4"/>
      <c r="DC4421" s="4"/>
      <c r="DD4421" s="4"/>
      <c r="DE4421" s="4"/>
      <c r="DF4421" s="4"/>
    </row>
    <row r="4422" spans="106:110" x14ac:dyDescent="0.25">
      <c r="DB4422" s="4"/>
      <c r="DC4422" s="4"/>
      <c r="DD4422" s="4"/>
      <c r="DE4422" s="4"/>
      <c r="DF4422" s="4"/>
    </row>
    <row r="4423" spans="106:110" x14ac:dyDescent="0.25">
      <c r="DB4423" s="4"/>
      <c r="DC4423" s="4"/>
      <c r="DD4423" s="4"/>
      <c r="DE4423" s="4"/>
      <c r="DF4423" s="4"/>
    </row>
    <row r="4424" spans="106:110" x14ac:dyDescent="0.25">
      <c r="DB4424" s="4"/>
      <c r="DC4424" s="4"/>
      <c r="DD4424" s="4"/>
      <c r="DE4424" s="4"/>
      <c r="DF4424" s="4"/>
    </row>
    <row r="4425" spans="106:110" x14ac:dyDescent="0.25">
      <c r="DB4425" s="4"/>
      <c r="DC4425" s="4"/>
      <c r="DD4425" s="4"/>
      <c r="DE4425" s="4"/>
      <c r="DF4425" s="4"/>
    </row>
    <row r="4426" spans="106:110" x14ac:dyDescent="0.25">
      <c r="DB4426" s="4"/>
      <c r="DC4426" s="89"/>
      <c r="DD4426" s="89"/>
      <c r="DE4426" s="89"/>
      <c r="DF4426" s="89"/>
    </row>
    <row r="4427" spans="106:110" x14ac:dyDescent="0.25">
      <c r="DB4427" s="4"/>
      <c r="DC4427" s="4"/>
      <c r="DD4427" s="4"/>
      <c r="DE4427" s="4"/>
      <c r="DF4427" s="4"/>
    </row>
    <row r="4428" spans="106:110" x14ac:dyDescent="0.25">
      <c r="DB4428" s="4"/>
      <c r="DC4428" s="4"/>
      <c r="DD4428" s="4"/>
      <c r="DE4428" s="4"/>
      <c r="DF4428" s="4"/>
    </row>
    <row r="4429" spans="106:110" x14ac:dyDescent="0.25">
      <c r="DB4429" s="4"/>
      <c r="DC4429" s="4"/>
      <c r="DD4429" s="4"/>
      <c r="DE4429" s="4"/>
      <c r="DF4429" s="4"/>
    </row>
    <row r="4430" spans="106:110" x14ac:dyDescent="0.25">
      <c r="DB4430" s="4"/>
      <c r="DC4430" s="4"/>
      <c r="DD4430" s="4"/>
      <c r="DE4430" s="4"/>
      <c r="DF4430" s="4"/>
    </row>
    <row r="4431" spans="106:110" x14ac:dyDescent="0.25">
      <c r="DB4431" s="4"/>
      <c r="DC4431" s="4"/>
      <c r="DD4431" s="4"/>
      <c r="DE4431" s="4"/>
      <c r="DF4431" s="4"/>
    </row>
    <row r="4432" spans="106:110" x14ac:dyDescent="0.25">
      <c r="DB4432" s="4"/>
      <c r="DC4432" s="4"/>
      <c r="DD4432" s="4"/>
      <c r="DE4432" s="4"/>
      <c r="DF4432" s="4"/>
    </row>
    <row r="4433" spans="106:110" x14ac:dyDescent="0.25">
      <c r="DB4433" s="4"/>
      <c r="DC4433" s="4"/>
      <c r="DD4433" s="4"/>
      <c r="DE4433" s="4"/>
      <c r="DF4433" s="4"/>
    </row>
    <row r="4434" spans="106:110" x14ac:dyDescent="0.25">
      <c r="DB4434" s="4"/>
      <c r="DC4434" s="87"/>
      <c r="DD4434" s="87"/>
      <c r="DE4434" s="87"/>
      <c r="DF4434" s="87"/>
    </row>
    <row r="4435" spans="106:110" x14ac:dyDescent="0.25">
      <c r="DB4435" s="4"/>
      <c r="DC4435" s="4"/>
      <c r="DD4435" s="4"/>
      <c r="DE4435" s="4"/>
      <c r="DF4435" s="4"/>
    </row>
    <row r="4436" spans="106:110" x14ac:dyDescent="0.25">
      <c r="DB4436" s="4"/>
      <c r="DC4436" s="4"/>
      <c r="DD4436" s="4"/>
      <c r="DE4436" s="4"/>
      <c r="DF4436" s="4"/>
    </row>
    <row r="4437" spans="106:110" x14ac:dyDescent="0.25">
      <c r="DB4437" s="106"/>
      <c r="DC4437" s="106"/>
      <c r="DD4437" s="106"/>
      <c r="DE4437" s="107"/>
      <c r="DF4437" s="107"/>
    </row>
    <row r="4438" spans="106:110" x14ac:dyDescent="0.25">
      <c r="DB4438" s="4"/>
      <c r="DC4438" s="4"/>
      <c r="DD4438" s="4"/>
      <c r="DE4438" s="4"/>
      <c r="DF4438" s="4"/>
    </row>
    <row r="4439" spans="106:110" x14ac:dyDescent="0.25">
      <c r="DB4439" s="108"/>
      <c r="DC4439" s="109"/>
      <c r="DD4439" s="110"/>
      <c r="DE4439" s="111"/>
      <c r="DF4439" s="111"/>
    </row>
    <row r="4440" spans="106:110" x14ac:dyDescent="0.25">
      <c r="DB4440" s="4"/>
      <c r="DC4440" s="4"/>
      <c r="DD4440" s="4"/>
      <c r="DE4440" s="4"/>
      <c r="DF4440" s="4"/>
    </row>
    <row r="4441" spans="106:110" x14ac:dyDescent="0.25">
      <c r="DB4441" s="4"/>
      <c r="DC4441" s="4"/>
      <c r="DD4441" s="4"/>
      <c r="DE4441" s="4"/>
      <c r="DF4441" s="4"/>
    </row>
    <row r="4442" spans="106:110" x14ac:dyDescent="0.25">
      <c r="DB4442" s="91"/>
      <c r="DC4442" s="26"/>
      <c r="DD4442" s="86"/>
      <c r="DE4442" s="86"/>
      <c r="DF4442" s="4"/>
    </row>
    <row r="4443" spans="106:110" x14ac:dyDescent="0.25">
      <c r="DB4443" s="4"/>
      <c r="DC4443" s="4"/>
      <c r="DD4443" s="4"/>
      <c r="DE4443" s="4"/>
      <c r="DF4443" s="4"/>
    </row>
    <row r="4444" spans="106:110" x14ac:dyDescent="0.25">
      <c r="DB4444" s="4"/>
      <c r="DC4444" s="30"/>
      <c r="DD4444" s="30"/>
      <c r="DE4444" s="30"/>
      <c r="DF4444" s="30"/>
    </row>
    <row r="4445" spans="106:110" x14ac:dyDescent="0.25">
      <c r="DB4445" s="4"/>
      <c r="DC4445" s="4"/>
      <c r="DD4445" s="4"/>
      <c r="DE4445" s="4"/>
      <c r="DF4445" s="4"/>
    </row>
    <row r="4446" spans="106:110" x14ac:dyDescent="0.25">
      <c r="DB4446" s="4"/>
      <c r="DC4446" s="4"/>
      <c r="DD4446" s="4"/>
      <c r="DE4446" s="4"/>
      <c r="DF4446" s="4"/>
    </row>
    <row r="4447" spans="106:110" x14ac:dyDescent="0.25">
      <c r="DB4447" s="4"/>
      <c r="DC4447" s="4"/>
      <c r="DD4447" s="4"/>
      <c r="DE4447" s="4"/>
      <c r="DF4447" s="4"/>
    </row>
    <row r="4448" spans="106:110" x14ac:dyDescent="0.25">
      <c r="DB4448" s="4"/>
      <c r="DC4448" s="4"/>
      <c r="DD4448" s="4"/>
      <c r="DE4448" s="4"/>
      <c r="DF4448" s="4"/>
    </row>
    <row r="4449" spans="106:110" x14ac:dyDescent="0.25">
      <c r="DB4449" s="4"/>
      <c r="DC4449" s="4"/>
      <c r="DD4449" s="4"/>
      <c r="DE4449" s="4"/>
      <c r="DF4449" s="4"/>
    </row>
    <row r="4450" spans="106:110" x14ac:dyDescent="0.25">
      <c r="DB4450" s="4"/>
      <c r="DC4450" s="4"/>
      <c r="DD4450" s="4"/>
      <c r="DE4450" s="4"/>
      <c r="DF4450" s="4"/>
    </row>
    <row r="4451" spans="106:110" x14ac:dyDescent="0.25">
      <c r="DB4451" s="4"/>
      <c r="DC4451" s="4"/>
      <c r="DD4451" s="4"/>
      <c r="DE4451" s="4"/>
      <c r="DF4451" s="4"/>
    </row>
    <row r="4452" spans="106:110" x14ac:dyDescent="0.25">
      <c r="DB4452" s="4"/>
      <c r="DC4452" s="89"/>
      <c r="DD4452" s="89"/>
      <c r="DE4452" s="89"/>
      <c r="DF4452" s="89"/>
    </row>
    <row r="4453" spans="106:110" x14ac:dyDescent="0.25">
      <c r="DB4453" s="4"/>
      <c r="DC4453" s="4"/>
      <c r="DD4453" s="4"/>
      <c r="DE4453" s="4"/>
      <c r="DF4453" s="4"/>
    </row>
    <row r="4454" spans="106:110" x14ac:dyDescent="0.25">
      <c r="DB4454" s="4"/>
      <c r="DC4454" s="4"/>
      <c r="DD4454" s="4"/>
      <c r="DE4454" s="4"/>
      <c r="DF4454" s="4"/>
    </row>
    <row r="4455" spans="106:110" x14ac:dyDescent="0.25">
      <c r="DB4455" s="4"/>
      <c r="DC4455" s="4"/>
      <c r="DD4455" s="4"/>
      <c r="DE4455" s="4"/>
      <c r="DF4455" s="4"/>
    </row>
    <row r="4456" spans="106:110" x14ac:dyDescent="0.25">
      <c r="DB4456" s="4"/>
      <c r="DC4456" s="4"/>
      <c r="DD4456" s="4"/>
      <c r="DE4456" s="4"/>
      <c r="DF4456" s="4"/>
    </row>
    <row r="4457" spans="106:110" x14ac:dyDescent="0.25">
      <c r="DB4457" s="4"/>
      <c r="DC4457" s="4"/>
      <c r="DD4457" s="4"/>
      <c r="DE4457" s="4"/>
      <c r="DF4457" s="4"/>
    </row>
    <row r="4458" spans="106:110" x14ac:dyDescent="0.25">
      <c r="DB4458" s="4"/>
      <c r="DC4458" s="4"/>
      <c r="DD4458" s="4"/>
      <c r="DE4458" s="4"/>
      <c r="DF4458" s="4"/>
    </row>
    <row r="4459" spans="106:110" x14ac:dyDescent="0.25">
      <c r="DB4459" s="4"/>
      <c r="DC4459" s="4"/>
      <c r="DD4459" s="4"/>
      <c r="DE4459" s="4"/>
      <c r="DF4459" s="4"/>
    </row>
    <row r="4460" spans="106:110" x14ac:dyDescent="0.25">
      <c r="DB4460" s="4"/>
      <c r="DC4460" s="87"/>
      <c r="DD4460" s="87"/>
      <c r="DE4460" s="87"/>
      <c r="DF4460" s="87"/>
    </row>
    <row r="4461" spans="106:110" x14ac:dyDescent="0.25">
      <c r="DB4461" s="4"/>
      <c r="DC4461" s="4"/>
      <c r="DD4461" s="4"/>
      <c r="DE4461" s="4"/>
      <c r="DF4461" s="4"/>
    </row>
    <row r="4462" spans="106:110" x14ac:dyDescent="0.25">
      <c r="DB4462" s="4"/>
      <c r="DC4462" s="4"/>
      <c r="DD4462" s="4"/>
      <c r="DE4462" s="4"/>
      <c r="DF4462" s="4"/>
    </row>
    <row r="4463" spans="106:110" x14ac:dyDescent="0.25">
      <c r="DB4463" s="106"/>
      <c r="DC4463" s="106"/>
      <c r="DD4463" s="106"/>
      <c r="DE4463" s="107"/>
      <c r="DF4463" s="107"/>
    </row>
    <row r="4464" spans="106:110" x14ac:dyDescent="0.25">
      <c r="DB4464" s="4"/>
      <c r="DC4464" s="4"/>
      <c r="DD4464" s="4"/>
      <c r="DE4464" s="4"/>
      <c r="DF4464" s="4"/>
    </row>
    <row r="4465" spans="106:110" x14ac:dyDescent="0.25">
      <c r="DB4465" s="108"/>
      <c r="DC4465" s="109"/>
      <c r="DD4465" s="110"/>
      <c r="DE4465" s="111"/>
      <c r="DF4465" s="111"/>
    </row>
    <row r="4466" spans="106:110" x14ac:dyDescent="0.25">
      <c r="DB4466" s="4"/>
      <c r="DC4466" s="4"/>
      <c r="DD4466" s="4"/>
      <c r="DE4466" s="4"/>
      <c r="DF4466" s="4"/>
    </row>
    <row r="4467" spans="106:110" x14ac:dyDescent="0.25">
      <c r="DB4467" s="4"/>
      <c r="DC4467" s="4"/>
      <c r="DD4467" s="4"/>
      <c r="DE4467" s="4"/>
      <c r="DF4467" s="4"/>
    </row>
    <row r="4468" spans="106:110" x14ac:dyDescent="0.25">
      <c r="DB4468" s="4"/>
      <c r="DC4468" s="4"/>
      <c r="DD4468" s="4"/>
      <c r="DE4468" s="4"/>
      <c r="DF4468" s="4"/>
    </row>
    <row r="4469" spans="106:110" x14ac:dyDescent="0.25">
      <c r="DB4469" s="4"/>
      <c r="DC4469" s="4"/>
      <c r="DD4469" s="4"/>
      <c r="DE4469" s="4"/>
      <c r="DF4469" s="4"/>
    </row>
    <row r="4470" spans="106:110" x14ac:dyDescent="0.25">
      <c r="DB4470" s="4"/>
      <c r="DC4470" s="4"/>
      <c r="DD4470" s="4"/>
      <c r="DE4470" s="4"/>
      <c r="DF4470" s="4"/>
    </row>
    <row r="4471" spans="106:110" x14ac:dyDescent="0.25">
      <c r="DB4471" s="91"/>
      <c r="DC4471" s="26"/>
      <c r="DD4471" s="86"/>
      <c r="DE4471" s="86"/>
      <c r="DF4471" s="4"/>
    </row>
    <row r="4472" spans="106:110" x14ac:dyDescent="0.25">
      <c r="DB4472" s="4"/>
      <c r="DC4472" s="4"/>
      <c r="DD4472" s="4"/>
      <c r="DE4472" s="4"/>
      <c r="DF4472" s="4"/>
    </row>
    <row r="4473" spans="106:110" x14ac:dyDescent="0.25">
      <c r="DB4473" s="4"/>
      <c r="DC4473" s="30"/>
      <c r="DD4473" s="30"/>
      <c r="DE4473" s="30"/>
      <c r="DF4473" s="30"/>
    </row>
    <row r="4474" spans="106:110" x14ac:dyDescent="0.25">
      <c r="DB4474" s="4"/>
      <c r="DC4474" s="4"/>
      <c r="DD4474" s="4"/>
      <c r="DE4474" s="4"/>
      <c r="DF4474" s="4"/>
    </row>
    <row r="4475" spans="106:110" x14ac:dyDescent="0.25">
      <c r="DB4475" s="4"/>
      <c r="DC4475" s="4"/>
      <c r="DD4475" s="4"/>
      <c r="DE4475" s="4"/>
      <c r="DF4475" s="4"/>
    </row>
    <row r="4476" spans="106:110" x14ac:dyDescent="0.25">
      <c r="DB4476" s="4"/>
      <c r="DC4476" s="4"/>
      <c r="DD4476" s="4"/>
      <c r="DE4476" s="4"/>
      <c r="DF4476" s="4"/>
    </row>
    <row r="4477" spans="106:110" x14ac:dyDescent="0.25">
      <c r="DB4477" s="4"/>
      <c r="DC4477" s="4"/>
      <c r="DD4477" s="4"/>
      <c r="DE4477" s="4"/>
      <c r="DF4477" s="4"/>
    </row>
    <row r="4478" spans="106:110" x14ac:dyDescent="0.25">
      <c r="DB4478" s="4"/>
      <c r="DC4478" s="4"/>
      <c r="DD4478" s="4"/>
      <c r="DE4478" s="4"/>
      <c r="DF4478" s="4"/>
    </row>
    <row r="4479" spans="106:110" x14ac:dyDescent="0.25">
      <c r="DB4479" s="4"/>
      <c r="DC4479" s="4"/>
      <c r="DD4479" s="4"/>
      <c r="DE4479" s="4"/>
      <c r="DF4479" s="4"/>
    </row>
    <row r="4480" spans="106:110" x14ac:dyDescent="0.25">
      <c r="DB4480" s="4"/>
      <c r="DC4480" s="4"/>
      <c r="DD4480" s="4"/>
      <c r="DE4480" s="4"/>
      <c r="DF4480" s="4"/>
    </row>
    <row r="4481" spans="106:110" x14ac:dyDescent="0.25">
      <c r="DB4481" s="4"/>
      <c r="DC4481" s="4"/>
      <c r="DD4481" s="4"/>
      <c r="DE4481" s="4"/>
      <c r="DF4481" s="4"/>
    </row>
    <row r="4482" spans="106:110" x14ac:dyDescent="0.25">
      <c r="DB4482" s="4"/>
      <c r="DC4482" s="4"/>
      <c r="DD4482" s="4"/>
      <c r="DE4482" s="4"/>
      <c r="DF4482" s="4"/>
    </row>
    <row r="4483" spans="106:110" x14ac:dyDescent="0.25">
      <c r="DB4483" s="4"/>
      <c r="DC4483" s="4"/>
      <c r="DD4483" s="4"/>
      <c r="DE4483" s="4"/>
      <c r="DF4483" s="4"/>
    </row>
    <row r="4484" spans="106:110" x14ac:dyDescent="0.25">
      <c r="DB4484" s="4"/>
      <c r="DC4484" s="89"/>
      <c r="DD4484" s="89"/>
      <c r="DE4484" s="89"/>
      <c r="DF4484" s="89"/>
    </row>
    <row r="4485" spans="106:110" x14ac:dyDescent="0.25">
      <c r="DB4485" s="4"/>
      <c r="DC4485" s="4"/>
      <c r="DD4485" s="4"/>
      <c r="DE4485" s="4"/>
      <c r="DF4485" s="4"/>
    </row>
    <row r="4486" spans="106:110" x14ac:dyDescent="0.25">
      <c r="DB4486" s="4"/>
      <c r="DC4486" s="4"/>
      <c r="DD4486" s="4"/>
      <c r="DE4486" s="4"/>
      <c r="DF4486" s="4"/>
    </row>
    <row r="4487" spans="106:110" x14ac:dyDescent="0.25">
      <c r="DB4487" s="4"/>
      <c r="DC4487" s="4"/>
      <c r="DD4487" s="4"/>
      <c r="DE4487" s="4"/>
      <c r="DF4487" s="4"/>
    </row>
    <row r="4488" spans="106:110" x14ac:dyDescent="0.25">
      <c r="DB4488" s="4"/>
      <c r="DC4488" s="4"/>
      <c r="DD4488" s="4"/>
      <c r="DE4488" s="4"/>
      <c r="DF4488" s="4"/>
    </row>
    <row r="4489" spans="106:110" x14ac:dyDescent="0.25">
      <c r="DB4489" s="4"/>
      <c r="DC4489" s="4"/>
      <c r="DD4489" s="4"/>
      <c r="DE4489" s="4"/>
      <c r="DF4489" s="4"/>
    </row>
    <row r="4490" spans="106:110" x14ac:dyDescent="0.25">
      <c r="DB4490" s="4"/>
      <c r="DC4490" s="4"/>
      <c r="DD4490" s="4"/>
      <c r="DE4490" s="4"/>
      <c r="DF4490" s="4"/>
    </row>
    <row r="4491" spans="106:110" x14ac:dyDescent="0.25">
      <c r="DB4491" s="4"/>
      <c r="DC4491" s="4"/>
      <c r="DD4491" s="4"/>
      <c r="DE4491" s="4"/>
      <c r="DF4491" s="4"/>
    </row>
    <row r="4492" spans="106:110" x14ac:dyDescent="0.25">
      <c r="DB4492" s="4"/>
      <c r="DC4492" s="87"/>
      <c r="DD4492" s="87"/>
      <c r="DE4492" s="87"/>
      <c r="DF4492" s="87"/>
    </row>
    <row r="4493" spans="106:110" x14ac:dyDescent="0.25">
      <c r="DB4493" s="4"/>
      <c r="DC4493" s="4"/>
      <c r="DD4493" s="4"/>
      <c r="DE4493" s="4"/>
      <c r="DF4493" s="4"/>
    </row>
    <row r="4494" spans="106:110" x14ac:dyDescent="0.25">
      <c r="DB4494" s="4"/>
      <c r="DC4494" s="4"/>
      <c r="DD4494" s="4"/>
      <c r="DE4494" s="4"/>
      <c r="DF4494" s="4"/>
    </row>
    <row r="4495" spans="106:110" x14ac:dyDescent="0.25">
      <c r="DB4495" s="106"/>
      <c r="DC4495" s="106"/>
      <c r="DD4495" s="106"/>
      <c r="DE4495" s="107"/>
      <c r="DF4495" s="107"/>
    </row>
    <row r="4496" spans="106:110" x14ac:dyDescent="0.25">
      <c r="DB4496" s="4"/>
      <c r="DC4496" s="4"/>
      <c r="DD4496" s="4"/>
      <c r="DE4496" s="4"/>
      <c r="DF4496" s="4"/>
    </row>
    <row r="4497" spans="106:110" x14ac:dyDescent="0.25">
      <c r="DB4497" s="108"/>
      <c r="DC4497" s="109"/>
      <c r="DD4497" s="110"/>
      <c r="DE4497" s="111"/>
      <c r="DF4497" s="111"/>
    </row>
    <row r="4498" spans="106:110" x14ac:dyDescent="0.25">
      <c r="DB4498" s="4"/>
      <c r="DC4498" s="4"/>
      <c r="DD4498" s="4"/>
      <c r="DE4498" s="4"/>
      <c r="DF4498" s="4"/>
    </row>
    <row r="4499" spans="106:110" x14ac:dyDescent="0.25">
      <c r="DB4499" s="4"/>
      <c r="DC4499" s="4"/>
      <c r="DD4499" s="4"/>
      <c r="DE4499" s="4"/>
      <c r="DF4499" s="4"/>
    </row>
    <row r="4500" spans="106:110" x14ac:dyDescent="0.25">
      <c r="DB4500" s="4"/>
      <c r="DC4500" s="4"/>
      <c r="DD4500" s="4"/>
      <c r="DE4500" s="4"/>
      <c r="DF4500" s="4"/>
    </row>
    <row r="4501" spans="106:110" x14ac:dyDescent="0.25">
      <c r="DB4501" s="4"/>
      <c r="DC4501" s="4"/>
      <c r="DD4501" s="4"/>
      <c r="DE4501" s="4"/>
      <c r="DF4501" s="4"/>
    </row>
    <row r="4502" spans="106:110" x14ac:dyDescent="0.25">
      <c r="DB4502" s="4"/>
      <c r="DC4502" s="4"/>
      <c r="DD4502" s="4"/>
      <c r="DE4502" s="4"/>
      <c r="DF4502" s="4"/>
    </row>
    <row r="4503" spans="106:110" x14ac:dyDescent="0.25">
      <c r="DB4503" s="4"/>
      <c r="DC4503" s="4"/>
      <c r="DD4503" s="4"/>
      <c r="DE4503" s="4"/>
      <c r="DF4503" s="4"/>
    </row>
    <row r="4504" spans="106:110" x14ac:dyDescent="0.25">
      <c r="DB4504" s="4"/>
      <c r="DC4504" s="30"/>
      <c r="DD4504" s="30"/>
      <c r="DE4504" s="30"/>
      <c r="DF4504" s="30"/>
    </row>
    <row r="4505" spans="106:110" x14ac:dyDescent="0.25">
      <c r="DB4505" s="4"/>
      <c r="DC4505" s="4"/>
      <c r="DD4505" s="4"/>
      <c r="DE4505" s="4"/>
      <c r="DF4505" s="4"/>
    </row>
    <row r="4506" spans="106:110" x14ac:dyDescent="0.25">
      <c r="DB4506" s="4"/>
      <c r="DC4506" s="4"/>
      <c r="DD4506" s="4"/>
      <c r="DE4506" s="4"/>
      <c r="DF4506" s="4"/>
    </row>
    <row r="4507" spans="106:110" x14ac:dyDescent="0.25">
      <c r="DB4507" s="4"/>
      <c r="DC4507" s="4"/>
      <c r="DD4507" s="4"/>
      <c r="DE4507" s="4"/>
      <c r="DF4507" s="4"/>
    </row>
    <row r="4508" spans="106:110" x14ac:dyDescent="0.25">
      <c r="DB4508" s="4"/>
      <c r="DC4508" s="4"/>
      <c r="DD4508" s="4"/>
      <c r="DE4508" s="4"/>
      <c r="DF4508" s="4"/>
    </row>
    <row r="4509" spans="106:110" x14ac:dyDescent="0.25">
      <c r="DB4509" s="4"/>
      <c r="DC4509" s="4"/>
      <c r="DD4509" s="4"/>
      <c r="DE4509" s="4"/>
      <c r="DF4509" s="4"/>
    </row>
    <row r="4510" spans="106:110" x14ac:dyDescent="0.25">
      <c r="DB4510" s="4"/>
      <c r="DC4510" s="4"/>
      <c r="DD4510" s="4"/>
      <c r="DE4510" s="4"/>
      <c r="DF4510" s="4"/>
    </row>
    <row r="4511" spans="106:110" x14ac:dyDescent="0.25">
      <c r="DB4511" s="4"/>
      <c r="DC4511" s="4"/>
      <c r="DD4511" s="4"/>
      <c r="DE4511" s="4"/>
      <c r="DF4511" s="4"/>
    </row>
    <row r="4512" spans="106:110" x14ac:dyDescent="0.25">
      <c r="DB4512" s="4"/>
      <c r="DC4512" s="4"/>
      <c r="DD4512" s="4"/>
      <c r="DE4512" s="4"/>
      <c r="DF4512" s="4"/>
    </row>
    <row r="4513" spans="106:110" x14ac:dyDescent="0.25">
      <c r="DB4513" s="4"/>
      <c r="DC4513" s="4"/>
      <c r="DD4513" s="4"/>
      <c r="DE4513" s="4"/>
      <c r="DF4513" s="4"/>
    </row>
    <row r="4514" spans="106:110" x14ac:dyDescent="0.25">
      <c r="DB4514" s="4"/>
      <c r="DC4514" s="89"/>
      <c r="DD4514" s="89"/>
      <c r="DE4514" s="89"/>
      <c r="DF4514" s="89"/>
    </row>
    <row r="4515" spans="106:110" x14ac:dyDescent="0.25">
      <c r="DB4515" s="4"/>
      <c r="DC4515" s="4"/>
      <c r="DD4515" s="4"/>
      <c r="DE4515" s="4"/>
      <c r="DF4515" s="4"/>
    </row>
    <row r="4516" spans="106:110" x14ac:dyDescent="0.25">
      <c r="DB4516" s="4"/>
      <c r="DC4516" s="4"/>
      <c r="DD4516" s="4"/>
      <c r="DE4516" s="4"/>
      <c r="DF4516" s="4"/>
    </row>
    <row r="4517" spans="106:110" x14ac:dyDescent="0.25">
      <c r="DB4517" s="4"/>
      <c r="DC4517" s="4"/>
      <c r="DD4517" s="4"/>
      <c r="DE4517" s="4"/>
      <c r="DF4517" s="4"/>
    </row>
    <row r="4518" spans="106:110" x14ac:dyDescent="0.25">
      <c r="DB4518" s="4"/>
      <c r="DC4518" s="4"/>
      <c r="DD4518" s="4"/>
      <c r="DE4518" s="4"/>
      <c r="DF4518" s="4"/>
    </row>
    <row r="4519" spans="106:110" x14ac:dyDescent="0.25">
      <c r="DB4519" s="4"/>
      <c r="DC4519" s="4"/>
      <c r="DD4519" s="4"/>
      <c r="DE4519" s="4"/>
      <c r="DF4519" s="4"/>
    </row>
    <row r="4520" spans="106:110" x14ac:dyDescent="0.25">
      <c r="DB4520" s="4"/>
      <c r="DC4520" s="4"/>
      <c r="DD4520" s="4"/>
      <c r="DE4520" s="4"/>
      <c r="DF4520" s="4"/>
    </row>
    <row r="4521" spans="106:110" x14ac:dyDescent="0.25">
      <c r="DB4521" s="4"/>
      <c r="DC4521" s="4"/>
      <c r="DD4521" s="4"/>
      <c r="DE4521" s="4"/>
      <c r="DF4521" s="4"/>
    </row>
    <row r="4522" spans="106:110" x14ac:dyDescent="0.25">
      <c r="DB4522" s="4"/>
      <c r="DC4522" s="87"/>
      <c r="DD4522" s="87"/>
      <c r="DE4522" s="87"/>
      <c r="DF4522" s="87"/>
    </row>
    <row r="4523" spans="106:110" x14ac:dyDescent="0.25">
      <c r="DB4523" s="4"/>
      <c r="DC4523" s="4"/>
      <c r="DD4523" s="4"/>
      <c r="DE4523" s="4"/>
      <c r="DF4523" s="4"/>
    </row>
    <row r="4524" spans="106:110" x14ac:dyDescent="0.25">
      <c r="DB4524" s="4"/>
      <c r="DC4524" s="4"/>
      <c r="DD4524" s="4"/>
      <c r="DE4524" s="4"/>
      <c r="DF4524" s="4"/>
    </row>
    <row r="4525" spans="106:110" x14ac:dyDescent="0.25">
      <c r="DB4525" s="106"/>
      <c r="DC4525" s="106"/>
      <c r="DD4525" s="106"/>
      <c r="DE4525" s="107"/>
      <c r="DF4525" s="107"/>
    </row>
    <row r="4526" spans="106:110" x14ac:dyDescent="0.25">
      <c r="DB4526" s="4"/>
      <c r="DC4526" s="4"/>
      <c r="DD4526" s="4"/>
      <c r="DE4526" s="4"/>
      <c r="DF4526" s="4"/>
    </row>
    <row r="4527" spans="106:110" x14ac:dyDescent="0.25">
      <c r="DB4527" s="108"/>
      <c r="DC4527" s="109"/>
      <c r="DD4527" s="110"/>
      <c r="DE4527" s="111"/>
      <c r="DF4527" s="111"/>
    </row>
    <row r="4528" spans="106:110" x14ac:dyDescent="0.25">
      <c r="DB4528" s="4"/>
      <c r="DC4528" s="4"/>
      <c r="DD4528" s="4"/>
      <c r="DE4528" s="4"/>
      <c r="DF4528" s="4"/>
    </row>
    <row r="4529" spans="106:110" x14ac:dyDescent="0.25">
      <c r="DB4529" s="4"/>
      <c r="DC4529" s="4"/>
      <c r="DD4529" s="4"/>
      <c r="DE4529" s="4"/>
      <c r="DF4529" s="4"/>
    </row>
    <row r="4530" spans="106:110" x14ac:dyDescent="0.25">
      <c r="DB4530" s="4"/>
      <c r="DC4530" s="4"/>
      <c r="DD4530" s="4"/>
      <c r="DE4530" s="4"/>
      <c r="DF4530" s="4"/>
    </row>
    <row r="4531" spans="106:110" x14ac:dyDescent="0.25">
      <c r="DB4531" s="4"/>
      <c r="DC4531" s="4"/>
      <c r="DD4531" s="4"/>
      <c r="DE4531" s="4"/>
      <c r="DF4531" s="4"/>
    </row>
    <row r="4532" spans="106:110" x14ac:dyDescent="0.25">
      <c r="DB4532" s="4"/>
      <c r="DC4532" s="4"/>
      <c r="DD4532" s="4"/>
      <c r="DE4532" s="4"/>
      <c r="DF4532" s="4"/>
    </row>
    <row r="4533" spans="106:110" x14ac:dyDescent="0.25">
      <c r="DB4533" s="91"/>
      <c r="DC4533" s="26"/>
      <c r="DD4533" s="86"/>
      <c r="DE4533" s="86"/>
      <c r="DF4533" s="4"/>
    </row>
    <row r="4534" spans="106:110" x14ac:dyDescent="0.25">
      <c r="DB4534" s="4"/>
      <c r="DC4534" s="4"/>
      <c r="DD4534" s="4"/>
      <c r="DE4534" s="4"/>
      <c r="DF4534" s="4"/>
    </row>
    <row r="4535" spans="106:110" x14ac:dyDescent="0.25">
      <c r="DB4535" s="4"/>
      <c r="DC4535" s="30"/>
      <c r="DD4535" s="30"/>
      <c r="DE4535" s="30"/>
      <c r="DF4535" s="30"/>
    </row>
    <row r="4536" spans="106:110" x14ac:dyDescent="0.25">
      <c r="DB4536" s="4"/>
      <c r="DC4536" s="4"/>
      <c r="DD4536" s="4"/>
      <c r="DE4536" s="4"/>
      <c r="DF4536" s="4"/>
    </row>
    <row r="4537" spans="106:110" x14ac:dyDescent="0.25">
      <c r="DB4537" s="4"/>
      <c r="DC4537" s="4"/>
      <c r="DD4537" s="4"/>
      <c r="DE4537" s="4"/>
      <c r="DF4537" s="4"/>
    </row>
    <row r="4538" spans="106:110" x14ac:dyDescent="0.25">
      <c r="DB4538" s="4"/>
      <c r="DC4538" s="4"/>
      <c r="DD4538" s="4"/>
      <c r="DE4538" s="4"/>
      <c r="DF4538" s="4"/>
    </row>
    <row r="4539" spans="106:110" x14ac:dyDescent="0.25">
      <c r="DB4539" s="4"/>
      <c r="DC4539" s="4"/>
      <c r="DD4539" s="4"/>
      <c r="DE4539" s="4"/>
      <c r="DF4539" s="4"/>
    </row>
    <row r="4540" spans="106:110" x14ac:dyDescent="0.25">
      <c r="DB4540" s="4"/>
      <c r="DC4540" s="4"/>
      <c r="DD4540" s="4"/>
      <c r="DE4540" s="4"/>
      <c r="DF4540" s="4"/>
    </row>
    <row r="4541" spans="106:110" x14ac:dyDescent="0.25">
      <c r="DB4541" s="4"/>
      <c r="DC4541" s="4"/>
      <c r="DD4541" s="4"/>
      <c r="DE4541" s="4"/>
      <c r="DF4541" s="4"/>
    </row>
    <row r="4542" spans="106:110" x14ac:dyDescent="0.25">
      <c r="DB4542" s="4"/>
      <c r="DC4542" s="4"/>
      <c r="DD4542" s="4"/>
      <c r="DE4542" s="4"/>
      <c r="DF4542" s="4"/>
    </row>
    <row r="4543" spans="106:110" x14ac:dyDescent="0.25">
      <c r="DB4543" s="4"/>
      <c r="DC4543" s="4"/>
      <c r="DD4543" s="4"/>
      <c r="DE4543" s="4"/>
      <c r="DF4543" s="4"/>
    </row>
    <row r="4544" spans="106:110" x14ac:dyDescent="0.25">
      <c r="DB4544" s="4"/>
      <c r="DC4544" s="4"/>
      <c r="DD4544" s="4"/>
      <c r="DE4544" s="4"/>
      <c r="DF4544" s="4"/>
    </row>
    <row r="4545" spans="106:110" x14ac:dyDescent="0.25">
      <c r="DB4545" s="4"/>
      <c r="DC4545" s="4"/>
      <c r="DD4545" s="4"/>
      <c r="DE4545" s="4"/>
      <c r="DF4545" s="4"/>
    </row>
    <row r="4546" spans="106:110" x14ac:dyDescent="0.25">
      <c r="DB4546" s="4"/>
      <c r="DC4546" s="89"/>
      <c r="DD4546" s="89"/>
      <c r="DE4546" s="89"/>
      <c r="DF4546" s="89"/>
    </row>
    <row r="4547" spans="106:110" x14ac:dyDescent="0.25">
      <c r="DB4547" s="4"/>
      <c r="DC4547" s="4"/>
      <c r="DD4547" s="4"/>
      <c r="DE4547" s="4"/>
      <c r="DF4547" s="4"/>
    </row>
    <row r="4548" spans="106:110" x14ac:dyDescent="0.25">
      <c r="DB4548" s="4"/>
      <c r="DC4548" s="4"/>
      <c r="DD4548" s="4"/>
      <c r="DE4548" s="4"/>
      <c r="DF4548" s="4"/>
    </row>
    <row r="4549" spans="106:110" x14ac:dyDescent="0.25">
      <c r="DB4549" s="4"/>
      <c r="DC4549" s="4"/>
      <c r="DD4549" s="4"/>
      <c r="DE4549" s="4"/>
      <c r="DF4549" s="4"/>
    </row>
    <row r="4550" spans="106:110" x14ac:dyDescent="0.25">
      <c r="DB4550" s="4"/>
      <c r="DC4550" s="4"/>
      <c r="DD4550" s="4"/>
      <c r="DE4550" s="4"/>
      <c r="DF4550" s="4"/>
    </row>
    <row r="4551" spans="106:110" x14ac:dyDescent="0.25">
      <c r="DB4551" s="4"/>
      <c r="DC4551" s="4"/>
      <c r="DD4551" s="4"/>
      <c r="DE4551" s="4"/>
      <c r="DF4551" s="4"/>
    </row>
    <row r="4552" spans="106:110" x14ac:dyDescent="0.25">
      <c r="DB4552" s="4"/>
      <c r="DC4552" s="4"/>
      <c r="DD4552" s="4"/>
      <c r="DE4552" s="4"/>
      <c r="DF4552" s="4"/>
    </row>
    <row r="4553" spans="106:110" x14ac:dyDescent="0.25">
      <c r="DB4553" s="4"/>
      <c r="DC4553" s="4"/>
      <c r="DD4553" s="4"/>
      <c r="DE4553" s="4"/>
      <c r="DF4553" s="4"/>
    </row>
    <row r="4554" spans="106:110" x14ac:dyDescent="0.25">
      <c r="DB4554" s="4"/>
      <c r="DC4554" s="87"/>
      <c r="DD4554" s="87"/>
      <c r="DE4554" s="87"/>
      <c r="DF4554" s="87"/>
    </row>
    <row r="4555" spans="106:110" x14ac:dyDescent="0.25">
      <c r="DB4555" s="4"/>
      <c r="DC4555" s="4"/>
      <c r="DD4555" s="4"/>
      <c r="DE4555" s="4"/>
      <c r="DF4555" s="4"/>
    </row>
    <row r="4556" spans="106:110" x14ac:dyDescent="0.25">
      <c r="DB4556" s="4"/>
      <c r="DC4556" s="4"/>
      <c r="DD4556" s="4"/>
      <c r="DE4556" s="4"/>
      <c r="DF4556" s="4"/>
    </row>
    <row r="4557" spans="106:110" x14ac:dyDescent="0.25">
      <c r="DB4557" s="106"/>
      <c r="DC4557" s="106"/>
      <c r="DD4557" s="106"/>
      <c r="DE4557" s="107"/>
      <c r="DF4557" s="107"/>
    </row>
    <row r="4558" spans="106:110" x14ac:dyDescent="0.25">
      <c r="DB4558" s="4"/>
      <c r="DC4558" s="4"/>
      <c r="DD4558" s="4"/>
      <c r="DE4558" s="4"/>
      <c r="DF4558" s="4"/>
    </row>
    <row r="4559" spans="106:110" x14ac:dyDescent="0.25">
      <c r="DB4559" s="108"/>
      <c r="DC4559" s="109"/>
      <c r="DD4559" s="110"/>
      <c r="DE4559" s="111"/>
      <c r="DF4559" s="111"/>
    </row>
    <row r="4560" spans="106:110" x14ac:dyDescent="0.25">
      <c r="DB4560" s="4"/>
      <c r="DC4560" s="4"/>
      <c r="DD4560" s="4"/>
      <c r="DE4560" s="4"/>
      <c r="DF4560" s="4"/>
    </row>
    <row r="4561" spans="106:110" x14ac:dyDescent="0.25">
      <c r="DB4561" s="4"/>
      <c r="DC4561" s="4"/>
      <c r="DD4561" s="4"/>
      <c r="DE4561" s="4"/>
      <c r="DF4561" s="4"/>
    </row>
    <row r="4562" spans="106:110" x14ac:dyDescent="0.25">
      <c r="DB4562" s="4"/>
      <c r="DC4562" s="4"/>
      <c r="DD4562" s="4"/>
      <c r="DE4562" s="4"/>
      <c r="DF4562" s="4"/>
    </row>
    <row r="4563" spans="106:110" x14ac:dyDescent="0.25">
      <c r="DB4563" s="4"/>
      <c r="DC4563" s="4"/>
      <c r="DD4563" s="4"/>
      <c r="DE4563" s="4"/>
      <c r="DF4563" s="4"/>
    </row>
    <row r="4564" spans="106:110" x14ac:dyDescent="0.25">
      <c r="DB4564" s="4"/>
      <c r="DC4564" s="4"/>
      <c r="DD4564" s="4"/>
      <c r="DE4564" s="4"/>
      <c r="DF4564" s="4"/>
    </row>
    <row r="4565" spans="106:110" x14ac:dyDescent="0.25">
      <c r="DB4565" s="4"/>
      <c r="DC4565" s="4"/>
      <c r="DD4565" s="4"/>
      <c r="DE4565" s="4"/>
      <c r="DF4565" s="4"/>
    </row>
    <row r="4566" spans="106:110" x14ac:dyDescent="0.25">
      <c r="DB4566" s="4"/>
      <c r="DC4566" s="30"/>
      <c r="DD4566" s="30"/>
      <c r="DE4566" s="30"/>
      <c r="DF4566" s="30"/>
    </row>
    <row r="4567" spans="106:110" x14ac:dyDescent="0.25">
      <c r="DB4567" s="4"/>
      <c r="DC4567" s="4"/>
      <c r="DD4567" s="4"/>
      <c r="DE4567" s="4"/>
      <c r="DF4567" s="4"/>
    </row>
    <row r="4568" spans="106:110" x14ac:dyDescent="0.25">
      <c r="DB4568" s="4"/>
      <c r="DC4568" s="4"/>
      <c r="DD4568" s="4"/>
      <c r="DE4568" s="4"/>
      <c r="DF4568" s="4"/>
    </row>
    <row r="4569" spans="106:110" x14ac:dyDescent="0.25">
      <c r="DB4569" s="4"/>
      <c r="DC4569" s="4"/>
      <c r="DD4569" s="4"/>
      <c r="DE4569" s="4"/>
      <c r="DF4569" s="4"/>
    </row>
    <row r="4570" spans="106:110" x14ac:dyDescent="0.25">
      <c r="DB4570" s="4"/>
      <c r="DC4570" s="4"/>
      <c r="DD4570" s="4"/>
      <c r="DE4570" s="4"/>
      <c r="DF4570" s="4"/>
    </row>
    <row r="4571" spans="106:110" x14ac:dyDescent="0.25">
      <c r="DB4571" s="4"/>
      <c r="DC4571" s="4"/>
      <c r="DD4571" s="4"/>
      <c r="DE4571" s="4"/>
      <c r="DF4571" s="4"/>
    </row>
    <row r="4572" spans="106:110" x14ac:dyDescent="0.25">
      <c r="DB4572" s="4"/>
      <c r="DC4572" s="4"/>
      <c r="DD4572" s="4"/>
      <c r="DE4572" s="4"/>
      <c r="DF4572" s="4"/>
    </row>
    <row r="4573" spans="106:110" x14ac:dyDescent="0.25">
      <c r="DB4573" s="4"/>
      <c r="DC4573" s="4"/>
      <c r="DD4573" s="4"/>
      <c r="DE4573" s="4"/>
      <c r="DF4573" s="4"/>
    </row>
    <row r="4574" spans="106:110" x14ac:dyDescent="0.25">
      <c r="DB4574" s="4"/>
      <c r="DC4574" s="4"/>
      <c r="DD4574" s="4"/>
      <c r="DE4574" s="4"/>
      <c r="DF4574" s="4"/>
    </row>
    <row r="4575" spans="106:110" x14ac:dyDescent="0.25">
      <c r="DB4575" s="4"/>
      <c r="DC4575" s="4"/>
      <c r="DD4575" s="4"/>
      <c r="DE4575" s="4"/>
      <c r="DF4575" s="4"/>
    </row>
    <row r="4576" spans="106:110" x14ac:dyDescent="0.25">
      <c r="DB4576" s="4"/>
      <c r="DC4576" s="89"/>
      <c r="DD4576" s="89"/>
      <c r="DE4576" s="89"/>
      <c r="DF4576" s="89"/>
    </row>
    <row r="4577" spans="106:110" x14ac:dyDescent="0.25">
      <c r="DB4577" s="4"/>
      <c r="DC4577" s="4"/>
      <c r="DD4577" s="4"/>
      <c r="DE4577" s="4"/>
      <c r="DF4577" s="4"/>
    </row>
    <row r="4578" spans="106:110" x14ac:dyDescent="0.25">
      <c r="DB4578" s="4"/>
      <c r="DC4578" s="4"/>
      <c r="DD4578" s="4"/>
      <c r="DE4578" s="4"/>
      <c r="DF4578" s="4"/>
    </row>
    <row r="4579" spans="106:110" x14ac:dyDescent="0.25">
      <c r="DB4579" s="4"/>
      <c r="DC4579" s="4"/>
      <c r="DD4579" s="4"/>
      <c r="DE4579" s="4"/>
      <c r="DF4579" s="4"/>
    </row>
    <row r="4580" spans="106:110" x14ac:dyDescent="0.25">
      <c r="DB4580" s="4"/>
      <c r="DC4580" s="4"/>
      <c r="DD4580" s="4"/>
      <c r="DE4580" s="4"/>
      <c r="DF4580" s="4"/>
    </row>
    <row r="4581" spans="106:110" x14ac:dyDescent="0.25">
      <c r="DB4581" s="4"/>
      <c r="DC4581" s="4"/>
      <c r="DD4581" s="4"/>
      <c r="DE4581" s="4"/>
      <c r="DF4581" s="4"/>
    </row>
    <row r="4582" spans="106:110" x14ac:dyDescent="0.25">
      <c r="DB4582" s="4"/>
      <c r="DC4582" s="4"/>
      <c r="DD4582" s="4"/>
      <c r="DE4582" s="4"/>
      <c r="DF4582" s="4"/>
    </row>
    <row r="4583" spans="106:110" x14ac:dyDescent="0.25">
      <c r="DB4583" s="4"/>
      <c r="DC4583" s="4"/>
      <c r="DD4583" s="4"/>
      <c r="DE4583" s="4"/>
      <c r="DF4583" s="4"/>
    </row>
    <row r="4584" spans="106:110" x14ac:dyDescent="0.25">
      <c r="DB4584" s="4"/>
      <c r="DC4584" s="87"/>
      <c r="DD4584" s="87"/>
      <c r="DE4584" s="87"/>
      <c r="DF4584" s="87"/>
    </row>
    <row r="4585" spans="106:110" x14ac:dyDescent="0.25">
      <c r="DB4585" s="4"/>
      <c r="DC4585" s="4"/>
      <c r="DD4585" s="4"/>
      <c r="DE4585" s="4"/>
      <c r="DF4585" s="4"/>
    </row>
    <row r="4586" spans="106:110" x14ac:dyDescent="0.25">
      <c r="DB4586" s="4"/>
      <c r="DC4586" s="4"/>
      <c r="DD4586" s="4"/>
      <c r="DE4586" s="4"/>
      <c r="DF4586" s="4"/>
    </row>
    <row r="4587" spans="106:110" x14ac:dyDescent="0.25">
      <c r="DB4587" s="106"/>
      <c r="DC4587" s="106"/>
      <c r="DD4587" s="106"/>
      <c r="DE4587" s="107"/>
      <c r="DF4587" s="107"/>
    </row>
    <row r="4588" spans="106:110" x14ac:dyDescent="0.25">
      <c r="DB4588" s="4"/>
      <c r="DC4588" s="4"/>
      <c r="DD4588" s="4"/>
      <c r="DE4588" s="4"/>
      <c r="DF4588" s="4"/>
    </row>
    <row r="4589" spans="106:110" x14ac:dyDescent="0.25">
      <c r="DB4589" s="108"/>
      <c r="DC4589" s="109"/>
      <c r="DD4589" s="110"/>
      <c r="DE4589" s="111"/>
      <c r="DF4589" s="111"/>
    </row>
    <row r="4590" spans="106:110" x14ac:dyDescent="0.25">
      <c r="DB4590" s="4"/>
      <c r="DC4590" s="4"/>
      <c r="DD4590" s="4"/>
      <c r="DE4590" s="4"/>
      <c r="DF4590" s="4"/>
    </row>
    <row r="4591" spans="106:110" x14ac:dyDescent="0.25">
      <c r="DB4591" s="4"/>
      <c r="DC4591" s="4"/>
      <c r="DD4591" s="4"/>
      <c r="DE4591" s="4"/>
      <c r="DF4591" s="4"/>
    </row>
    <row r="4592" spans="106:110" x14ac:dyDescent="0.25">
      <c r="DB4592" s="4"/>
      <c r="DC4592" s="4"/>
      <c r="DD4592" s="4"/>
      <c r="DE4592" s="4"/>
      <c r="DF4592" s="4"/>
    </row>
    <row r="4593" spans="106:110" x14ac:dyDescent="0.25">
      <c r="DB4593" s="4"/>
      <c r="DC4593" s="4"/>
      <c r="DD4593" s="4"/>
      <c r="DE4593" s="4"/>
      <c r="DF4593" s="4"/>
    </row>
    <row r="4594" spans="106:110" x14ac:dyDescent="0.25">
      <c r="DB4594" s="4"/>
      <c r="DC4594" s="4"/>
      <c r="DD4594" s="4"/>
      <c r="DE4594" s="4"/>
      <c r="DF4594" s="4"/>
    </row>
    <row r="4595" spans="106:110" x14ac:dyDescent="0.25">
      <c r="DB4595" s="91"/>
      <c r="DC4595" s="26"/>
      <c r="DD4595" s="86"/>
      <c r="DE4595" s="86"/>
      <c r="DF4595" s="4"/>
    </row>
    <row r="4596" spans="106:110" x14ac:dyDescent="0.25">
      <c r="DB4596" s="4"/>
      <c r="DC4596" s="4"/>
      <c r="DD4596" s="4"/>
      <c r="DE4596" s="4"/>
      <c r="DF4596" s="4"/>
    </row>
    <row r="4597" spans="106:110" x14ac:dyDescent="0.25">
      <c r="DB4597" s="4"/>
      <c r="DC4597" s="30"/>
      <c r="DD4597" s="30"/>
      <c r="DE4597" s="30"/>
      <c r="DF4597" s="30"/>
    </row>
    <row r="4598" spans="106:110" x14ac:dyDescent="0.25">
      <c r="DB4598" s="4"/>
      <c r="DC4598" s="4"/>
      <c r="DD4598" s="4"/>
      <c r="DE4598" s="4"/>
      <c r="DF4598" s="4"/>
    </row>
    <row r="4599" spans="106:110" x14ac:dyDescent="0.25">
      <c r="DB4599" s="4"/>
      <c r="DC4599" s="4"/>
      <c r="DD4599" s="4"/>
      <c r="DE4599" s="4"/>
      <c r="DF4599" s="4"/>
    </row>
    <row r="4600" spans="106:110" x14ac:dyDescent="0.25">
      <c r="DB4600" s="4"/>
      <c r="DC4600" s="4"/>
      <c r="DD4600" s="4"/>
      <c r="DE4600" s="4"/>
      <c r="DF4600" s="4"/>
    </row>
    <row r="4601" spans="106:110" x14ac:dyDescent="0.25">
      <c r="DB4601" s="4"/>
      <c r="DC4601" s="4"/>
      <c r="DD4601" s="4"/>
      <c r="DE4601" s="4"/>
      <c r="DF4601" s="4"/>
    </row>
    <row r="4602" spans="106:110" x14ac:dyDescent="0.25">
      <c r="DB4602" s="4"/>
      <c r="DC4602" s="4"/>
      <c r="DD4602" s="4"/>
      <c r="DE4602" s="4"/>
      <c r="DF4602" s="4"/>
    </row>
    <row r="4603" spans="106:110" x14ac:dyDescent="0.25">
      <c r="DB4603" s="4"/>
      <c r="DC4603" s="4"/>
      <c r="DD4603" s="4"/>
      <c r="DE4603" s="4"/>
      <c r="DF4603" s="4"/>
    </row>
    <row r="4604" spans="106:110" x14ac:dyDescent="0.25">
      <c r="DB4604" s="4"/>
      <c r="DC4604" s="4"/>
      <c r="DD4604" s="4"/>
      <c r="DE4604" s="4"/>
      <c r="DF4604" s="4"/>
    </row>
    <row r="4605" spans="106:110" x14ac:dyDescent="0.25">
      <c r="DB4605" s="4"/>
      <c r="DC4605" s="4"/>
      <c r="DD4605" s="4"/>
      <c r="DE4605" s="4"/>
      <c r="DF4605" s="4"/>
    </row>
    <row r="4606" spans="106:110" x14ac:dyDescent="0.25">
      <c r="DB4606" s="4"/>
      <c r="DC4606" s="4"/>
      <c r="DD4606" s="4"/>
      <c r="DE4606" s="4"/>
      <c r="DF4606" s="4"/>
    </row>
    <row r="4607" spans="106:110" x14ac:dyDescent="0.25">
      <c r="DB4607" s="4"/>
      <c r="DC4607" s="4"/>
      <c r="DD4607" s="4"/>
      <c r="DE4607" s="4"/>
      <c r="DF4607" s="4"/>
    </row>
    <row r="4608" spans="106:110" x14ac:dyDescent="0.25">
      <c r="DB4608" s="4"/>
      <c r="DC4608" s="89"/>
      <c r="DD4608" s="89"/>
      <c r="DE4608" s="89"/>
      <c r="DF4608" s="89"/>
    </row>
    <row r="4609" spans="106:110" x14ac:dyDescent="0.25">
      <c r="DB4609" s="4"/>
      <c r="DC4609" s="4"/>
      <c r="DD4609" s="4"/>
      <c r="DE4609" s="4"/>
      <c r="DF4609" s="4"/>
    </row>
    <row r="4610" spans="106:110" x14ac:dyDescent="0.25">
      <c r="DB4610" s="4"/>
      <c r="DC4610" s="4"/>
      <c r="DD4610" s="4"/>
      <c r="DE4610" s="4"/>
      <c r="DF4610" s="4"/>
    </row>
    <row r="4611" spans="106:110" x14ac:dyDescent="0.25">
      <c r="DB4611" s="4"/>
      <c r="DC4611" s="4"/>
      <c r="DD4611" s="4"/>
      <c r="DE4611" s="4"/>
      <c r="DF4611" s="4"/>
    </row>
    <row r="4612" spans="106:110" x14ac:dyDescent="0.25">
      <c r="DB4612" s="4"/>
      <c r="DC4612" s="4"/>
      <c r="DD4612" s="4"/>
      <c r="DE4612" s="4"/>
      <c r="DF4612" s="4"/>
    </row>
    <row r="4613" spans="106:110" x14ac:dyDescent="0.25">
      <c r="DB4613" s="4"/>
      <c r="DC4613" s="4"/>
      <c r="DD4613" s="4"/>
      <c r="DE4613" s="4"/>
      <c r="DF4613" s="4"/>
    </row>
    <row r="4614" spans="106:110" x14ac:dyDescent="0.25">
      <c r="DB4614" s="4"/>
      <c r="DC4614" s="4"/>
      <c r="DD4614" s="4"/>
      <c r="DE4614" s="4"/>
      <c r="DF4614" s="4"/>
    </row>
    <row r="4615" spans="106:110" x14ac:dyDescent="0.25">
      <c r="DB4615" s="4"/>
      <c r="DC4615" s="4"/>
      <c r="DD4615" s="4"/>
      <c r="DE4615" s="4"/>
      <c r="DF4615" s="4"/>
    </row>
    <row r="4616" spans="106:110" x14ac:dyDescent="0.25">
      <c r="DB4616" s="4"/>
      <c r="DC4616" s="4"/>
      <c r="DD4616" s="4"/>
      <c r="DE4616" s="4"/>
      <c r="DF4616" s="4"/>
    </row>
    <row r="4617" spans="106:110" x14ac:dyDescent="0.25">
      <c r="DB4617" s="4"/>
      <c r="DC4617" s="87"/>
      <c r="DD4617" s="87"/>
      <c r="DE4617" s="87"/>
      <c r="DF4617" s="87"/>
    </row>
    <row r="4618" spans="106:110" x14ac:dyDescent="0.25">
      <c r="DB4618" s="4"/>
      <c r="DC4618" s="4"/>
      <c r="DD4618" s="4"/>
      <c r="DE4618" s="4"/>
      <c r="DF4618" s="4"/>
    </row>
    <row r="4619" spans="106:110" x14ac:dyDescent="0.25">
      <c r="DB4619" s="4"/>
      <c r="DC4619" s="4"/>
      <c r="DD4619" s="4"/>
      <c r="DE4619" s="4"/>
      <c r="DF4619" s="4"/>
    </row>
    <row r="4620" spans="106:110" x14ac:dyDescent="0.25">
      <c r="DB4620" s="106"/>
      <c r="DC4620" s="106"/>
      <c r="DD4620" s="106"/>
      <c r="DE4620" s="107"/>
      <c r="DF4620" s="107"/>
    </row>
    <row r="4621" spans="106:110" x14ac:dyDescent="0.25">
      <c r="DB4621" s="4"/>
      <c r="DC4621" s="4"/>
      <c r="DD4621" s="4"/>
      <c r="DE4621" s="4"/>
      <c r="DF4621" s="4"/>
    </row>
    <row r="4622" spans="106:110" x14ac:dyDescent="0.25">
      <c r="DB4622" s="108"/>
      <c r="DC4622" s="109"/>
      <c r="DD4622" s="110"/>
      <c r="DE4622" s="111"/>
      <c r="DF4622" s="111"/>
    </row>
    <row r="4623" spans="106:110" x14ac:dyDescent="0.25">
      <c r="DB4623" s="4"/>
      <c r="DC4623" s="4"/>
      <c r="DD4623" s="4"/>
      <c r="DE4623" s="4"/>
      <c r="DF4623" s="4"/>
    </row>
    <row r="4624" spans="106:110" x14ac:dyDescent="0.25">
      <c r="DB4624" s="4"/>
      <c r="DC4624" s="4"/>
      <c r="DD4624" s="4"/>
      <c r="DE4624" s="4"/>
      <c r="DF4624" s="4"/>
    </row>
    <row r="4625" spans="106:110" x14ac:dyDescent="0.25">
      <c r="DB4625" s="4"/>
      <c r="DC4625" s="4"/>
      <c r="DD4625" s="4"/>
      <c r="DE4625" s="4"/>
      <c r="DF4625" s="4"/>
    </row>
    <row r="4626" spans="106:110" x14ac:dyDescent="0.25">
      <c r="DB4626" s="4"/>
      <c r="DC4626" s="4"/>
      <c r="DD4626" s="4"/>
      <c r="DE4626" s="4"/>
      <c r="DF4626" s="4"/>
    </row>
    <row r="4627" spans="106:110" x14ac:dyDescent="0.25">
      <c r="DB4627" s="4"/>
      <c r="DC4627" s="4"/>
      <c r="DD4627" s="4"/>
      <c r="DE4627" s="4"/>
      <c r="DF4627" s="4"/>
    </row>
    <row r="4628" spans="106:110" x14ac:dyDescent="0.25">
      <c r="DB4628" s="4"/>
      <c r="DC4628" s="4"/>
      <c r="DD4628" s="4"/>
      <c r="DE4628" s="4"/>
      <c r="DF4628" s="4"/>
    </row>
    <row r="4629" spans="106:110" x14ac:dyDescent="0.25">
      <c r="DB4629" s="4"/>
      <c r="DC4629" s="30"/>
      <c r="DD4629" s="30"/>
      <c r="DE4629" s="30"/>
      <c r="DF4629" s="30"/>
    </row>
    <row r="4630" spans="106:110" x14ac:dyDescent="0.25">
      <c r="DB4630" s="4"/>
      <c r="DC4630" s="4"/>
      <c r="DD4630" s="4"/>
      <c r="DE4630" s="4"/>
      <c r="DF4630" s="4"/>
    </row>
    <row r="4631" spans="106:110" x14ac:dyDescent="0.25">
      <c r="DB4631" s="4"/>
      <c r="DC4631" s="4"/>
      <c r="DD4631" s="4"/>
      <c r="DE4631" s="4"/>
      <c r="DF4631" s="4"/>
    </row>
    <row r="4632" spans="106:110" x14ac:dyDescent="0.25">
      <c r="DB4632" s="4"/>
      <c r="DC4632" s="4"/>
      <c r="DD4632" s="4"/>
      <c r="DE4632" s="4"/>
      <c r="DF4632" s="4"/>
    </row>
    <row r="4633" spans="106:110" x14ac:dyDescent="0.25">
      <c r="DB4633" s="4"/>
      <c r="DC4633" s="4"/>
      <c r="DD4633" s="4"/>
      <c r="DE4633" s="4"/>
      <c r="DF4633" s="4"/>
    </row>
    <row r="4634" spans="106:110" x14ac:dyDescent="0.25">
      <c r="DB4634" s="4"/>
      <c r="DC4634" s="4"/>
      <c r="DD4634" s="4"/>
      <c r="DE4634" s="4"/>
      <c r="DF4634" s="4"/>
    </row>
    <row r="4635" spans="106:110" x14ac:dyDescent="0.25">
      <c r="DB4635" s="4"/>
      <c r="DC4635" s="4"/>
      <c r="DD4635" s="4"/>
      <c r="DE4635" s="4"/>
      <c r="DF4635" s="4"/>
    </row>
    <row r="4636" spans="106:110" x14ac:dyDescent="0.25">
      <c r="DB4636" s="4"/>
      <c r="DC4636" s="4"/>
      <c r="DD4636" s="4"/>
      <c r="DE4636" s="4"/>
      <c r="DF4636" s="4"/>
    </row>
    <row r="4637" spans="106:110" x14ac:dyDescent="0.25">
      <c r="DB4637" s="4"/>
      <c r="DC4637" s="4"/>
      <c r="DD4637" s="4"/>
      <c r="DE4637" s="4"/>
      <c r="DF4637" s="4"/>
    </row>
    <row r="4638" spans="106:110" x14ac:dyDescent="0.25">
      <c r="DB4638" s="4"/>
      <c r="DC4638" s="4"/>
      <c r="DD4638" s="4"/>
      <c r="DE4638" s="4"/>
      <c r="DF4638" s="4"/>
    </row>
    <row r="4639" spans="106:110" x14ac:dyDescent="0.25">
      <c r="DB4639" s="4"/>
      <c r="DC4639" s="89"/>
      <c r="DD4639" s="89"/>
      <c r="DE4639" s="89"/>
      <c r="DF4639" s="89"/>
    </row>
    <row r="4640" spans="106:110" x14ac:dyDescent="0.25">
      <c r="DB4640" s="4"/>
      <c r="DC4640" s="4"/>
      <c r="DD4640" s="4"/>
      <c r="DE4640" s="4"/>
      <c r="DF4640" s="4"/>
    </row>
    <row r="4641" spans="106:110" x14ac:dyDescent="0.25">
      <c r="DB4641" s="4"/>
      <c r="DC4641" s="4"/>
      <c r="DD4641" s="4"/>
      <c r="DE4641" s="4"/>
      <c r="DF4641" s="4"/>
    </row>
    <row r="4642" spans="106:110" x14ac:dyDescent="0.25">
      <c r="DB4642" s="4"/>
      <c r="DC4642" s="4"/>
      <c r="DD4642" s="4"/>
      <c r="DE4642" s="4"/>
      <c r="DF4642" s="4"/>
    </row>
    <row r="4643" spans="106:110" x14ac:dyDescent="0.25">
      <c r="DB4643" s="4"/>
      <c r="DC4643" s="4"/>
      <c r="DD4643" s="4"/>
      <c r="DE4643" s="4"/>
      <c r="DF4643" s="4"/>
    </row>
    <row r="4644" spans="106:110" x14ac:dyDescent="0.25">
      <c r="DB4644" s="4"/>
      <c r="DC4644" s="4"/>
      <c r="DD4644" s="4"/>
      <c r="DE4644" s="4"/>
      <c r="DF4644" s="4"/>
    </row>
    <row r="4645" spans="106:110" x14ac:dyDescent="0.25">
      <c r="DB4645" s="4"/>
      <c r="DC4645" s="4"/>
      <c r="DD4645" s="4"/>
      <c r="DE4645" s="4"/>
      <c r="DF4645" s="4"/>
    </row>
    <row r="4646" spans="106:110" x14ac:dyDescent="0.25">
      <c r="DB4646" s="4"/>
      <c r="DC4646" s="4"/>
      <c r="DD4646" s="4"/>
      <c r="DE4646" s="4"/>
      <c r="DF4646" s="4"/>
    </row>
    <row r="4647" spans="106:110" x14ac:dyDescent="0.25">
      <c r="DB4647" s="4"/>
      <c r="DC4647" s="87"/>
      <c r="DD4647" s="87"/>
      <c r="DE4647" s="87"/>
      <c r="DF4647" s="87"/>
    </row>
    <row r="4648" spans="106:110" x14ac:dyDescent="0.25">
      <c r="DB4648" s="4"/>
      <c r="DC4648" s="4"/>
      <c r="DD4648" s="4"/>
      <c r="DE4648" s="4"/>
      <c r="DF4648" s="4"/>
    </row>
    <row r="4649" spans="106:110" x14ac:dyDescent="0.25">
      <c r="DB4649" s="4"/>
      <c r="DC4649" s="4"/>
      <c r="DD4649" s="4"/>
      <c r="DE4649" s="4"/>
      <c r="DF4649" s="4"/>
    </row>
    <row r="4650" spans="106:110" x14ac:dyDescent="0.25">
      <c r="DB4650" s="106"/>
      <c r="DC4650" s="106"/>
      <c r="DD4650" s="106"/>
      <c r="DE4650" s="107"/>
      <c r="DF4650" s="107"/>
    </row>
    <row r="4651" spans="106:110" x14ac:dyDescent="0.25">
      <c r="DB4651" s="4"/>
      <c r="DC4651" s="4"/>
      <c r="DD4651" s="4"/>
      <c r="DE4651" s="4"/>
      <c r="DF4651" s="4"/>
    </row>
    <row r="4652" spans="106:110" x14ac:dyDescent="0.25">
      <c r="DB4652" s="108"/>
      <c r="DC4652" s="109"/>
      <c r="DD4652" s="110"/>
      <c r="DE4652" s="111"/>
      <c r="DF4652" s="111"/>
    </row>
    <row r="4653" spans="106:110" x14ac:dyDescent="0.25">
      <c r="DB4653" s="4"/>
      <c r="DC4653" s="4"/>
      <c r="DD4653" s="4"/>
      <c r="DE4653" s="4"/>
      <c r="DF4653" s="4"/>
    </row>
    <row r="4654" spans="106:110" x14ac:dyDescent="0.25">
      <c r="DB4654" s="4"/>
      <c r="DC4654" s="4"/>
      <c r="DD4654" s="4"/>
      <c r="DE4654" s="4"/>
      <c r="DF4654" s="4"/>
    </row>
    <row r="4655" spans="106:110" x14ac:dyDescent="0.25">
      <c r="DB4655" s="4"/>
      <c r="DC4655" s="4"/>
      <c r="DD4655" s="4"/>
      <c r="DE4655" s="4"/>
      <c r="DF4655" s="4"/>
    </row>
    <row r="4656" spans="106:110" x14ac:dyDescent="0.25">
      <c r="DB4656" s="4"/>
      <c r="DC4656" s="4"/>
      <c r="DD4656" s="4"/>
      <c r="DE4656" s="4"/>
      <c r="DF4656" s="4"/>
    </row>
    <row r="4657" spans="106:110" x14ac:dyDescent="0.25">
      <c r="DB4657" s="4"/>
      <c r="DC4657" s="4"/>
      <c r="DD4657" s="4"/>
      <c r="DE4657" s="4"/>
      <c r="DF4657" s="4"/>
    </row>
    <row r="4658" spans="106:110" x14ac:dyDescent="0.25">
      <c r="DB4658" s="91"/>
      <c r="DC4658" s="26"/>
      <c r="DD4658" s="86"/>
      <c r="DE4658" s="86"/>
      <c r="DF4658" s="4"/>
    </row>
    <row r="4659" spans="106:110" x14ac:dyDescent="0.25">
      <c r="DB4659" s="4"/>
      <c r="DC4659" s="4"/>
      <c r="DD4659" s="4"/>
      <c r="DE4659" s="4"/>
      <c r="DF4659" s="4"/>
    </row>
    <row r="4660" spans="106:110" x14ac:dyDescent="0.25">
      <c r="DB4660" s="4"/>
      <c r="DC4660" s="30"/>
      <c r="DD4660" s="30"/>
      <c r="DE4660" s="30"/>
      <c r="DF4660" s="30"/>
    </row>
    <row r="4661" spans="106:110" x14ac:dyDescent="0.25">
      <c r="DB4661" s="4"/>
      <c r="DC4661" s="4"/>
      <c r="DD4661" s="4"/>
      <c r="DE4661" s="4"/>
      <c r="DF4661" s="4"/>
    </row>
    <row r="4662" spans="106:110" x14ac:dyDescent="0.25">
      <c r="DB4662" s="4"/>
      <c r="DC4662" s="4"/>
      <c r="DD4662" s="4"/>
      <c r="DE4662" s="4"/>
      <c r="DF4662" s="4"/>
    </row>
    <row r="4663" spans="106:110" x14ac:dyDescent="0.25">
      <c r="DB4663" s="4"/>
      <c r="DC4663" s="4"/>
      <c r="DD4663" s="4"/>
      <c r="DE4663" s="4"/>
      <c r="DF4663" s="4"/>
    </row>
    <row r="4664" spans="106:110" x14ac:dyDescent="0.25">
      <c r="DB4664" s="4"/>
      <c r="DC4664" s="4"/>
      <c r="DD4664" s="4"/>
      <c r="DE4664" s="4"/>
      <c r="DF4664" s="4"/>
    </row>
    <row r="4665" spans="106:110" x14ac:dyDescent="0.25">
      <c r="DB4665" s="4"/>
      <c r="DC4665" s="4"/>
      <c r="DD4665" s="4"/>
      <c r="DE4665" s="4"/>
      <c r="DF4665" s="4"/>
    </row>
    <row r="4666" spans="106:110" x14ac:dyDescent="0.25">
      <c r="DB4666" s="4"/>
      <c r="DC4666" s="4"/>
      <c r="DD4666" s="4"/>
      <c r="DE4666" s="4"/>
      <c r="DF4666" s="4"/>
    </row>
    <row r="4667" spans="106:110" x14ac:dyDescent="0.25">
      <c r="DB4667" s="4"/>
      <c r="DC4667" s="4"/>
      <c r="DD4667" s="4"/>
      <c r="DE4667" s="4"/>
      <c r="DF4667" s="4"/>
    </row>
    <row r="4668" spans="106:110" x14ac:dyDescent="0.25">
      <c r="DB4668" s="4"/>
      <c r="DC4668" s="4"/>
      <c r="DD4668" s="4"/>
      <c r="DE4668" s="4"/>
      <c r="DF4668" s="4"/>
    </row>
    <row r="4669" spans="106:110" x14ac:dyDescent="0.25">
      <c r="DB4669" s="4"/>
      <c r="DC4669" s="4"/>
      <c r="DD4669" s="4"/>
      <c r="DE4669" s="4"/>
      <c r="DF4669" s="4"/>
    </row>
    <row r="4670" spans="106:110" x14ac:dyDescent="0.25">
      <c r="DB4670" s="4"/>
      <c r="DC4670" s="4"/>
      <c r="DD4670" s="4"/>
      <c r="DE4670" s="4"/>
      <c r="DF4670" s="4"/>
    </row>
    <row r="4671" spans="106:110" x14ac:dyDescent="0.25">
      <c r="DB4671" s="4"/>
      <c r="DC4671" s="89"/>
      <c r="DD4671" s="89"/>
      <c r="DE4671" s="89"/>
      <c r="DF4671" s="89"/>
    </row>
    <row r="4672" spans="106:110" x14ac:dyDescent="0.25">
      <c r="DB4672" s="4"/>
      <c r="DC4672" s="4"/>
      <c r="DD4672" s="4"/>
      <c r="DE4672" s="4"/>
      <c r="DF4672" s="4"/>
    </row>
    <row r="4673" spans="106:110" x14ac:dyDescent="0.25">
      <c r="DB4673" s="4"/>
      <c r="DC4673" s="4"/>
      <c r="DD4673" s="4"/>
      <c r="DE4673" s="4"/>
      <c r="DF4673" s="4"/>
    </row>
    <row r="4674" spans="106:110" x14ac:dyDescent="0.25">
      <c r="DB4674" s="4"/>
      <c r="DC4674" s="4"/>
      <c r="DD4674" s="4"/>
      <c r="DE4674" s="4"/>
      <c r="DF4674" s="4"/>
    </row>
    <row r="4675" spans="106:110" x14ac:dyDescent="0.25">
      <c r="DB4675" s="4"/>
      <c r="DC4675" s="4"/>
      <c r="DD4675" s="4"/>
      <c r="DE4675" s="4"/>
      <c r="DF4675" s="4"/>
    </row>
    <row r="4676" spans="106:110" x14ac:dyDescent="0.25">
      <c r="DB4676" s="4"/>
      <c r="DC4676" s="4"/>
      <c r="DD4676" s="4"/>
      <c r="DE4676" s="4"/>
      <c r="DF4676" s="4"/>
    </row>
    <row r="4677" spans="106:110" x14ac:dyDescent="0.25">
      <c r="DB4677" s="4"/>
      <c r="DC4677" s="4"/>
      <c r="DD4677" s="4"/>
      <c r="DE4677" s="4"/>
      <c r="DF4677" s="4"/>
    </row>
    <row r="4678" spans="106:110" x14ac:dyDescent="0.25">
      <c r="DB4678" s="4"/>
      <c r="DC4678" s="4"/>
      <c r="DD4678" s="4"/>
      <c r="DE4678" s="4"/>
      <c r="DF4678" s="4"/>
    </row>
    <row r="4679" spans="106:110" x14ac:dyDescent="0.25">
      <c r="DB4679" s="4"/>
      <c r="DC4679" s="4"/>
      <c r="DD4679" s="4"/>
      <c r="DE4679" s="4"/>
      <c r="DF4679" s="4"/>
    </row>
    <row r="4680" spans="106:110" x14ac:dyDescent="0.25">
      <c r="DB4680" s="4"/>
      <c r="DC4680" s="87"/>
      <c r="DD4680" s="87"/>
      <c r="DE4680" s="87"/>
      <c r="DF4680" s="87"/>
    </row>
    <row r="4681" spans="106:110" x14ac:dyDescent="0.25">
      <c r="DB4681" s="4"/>
      <c r="DC4681" s="4"/>
      <c r="DD4681" s="4"/>
      <c r="DE4681" s="4"/>
      <c r="DF4681" s="4"/>
    </row>
    <row r="4682" spans="106:110" x14ac:dyDescent="0.25">
      <c r="DB4682" s="4"/>
      <c r="DC4682" s="4"/>
      <c r="DD4682" s="4"/>
      <c r="DE4682" s="4"/>
      <c r="DF4682" s="4"/>
    </row>
    <row r="4683" spans="106:110" x14ac:dyDescent="0.25">
      <c r="DB4683" s="106"/>
      <c r="DC4683" s="106"/>
      <c r="DD4683" s="106"/>
      <c r="DE4683" s="107"/>
      <c r="DF4683" s="107"/>
    </row>
    <row r="4684" spans="106:110" x14ac:dyDescent="0.25">
      <c r="DB4684" s="4"/>
      <c r="DC4684" s="4"/>
      <c r="DD4684" s="4"/>
      <c r="DE4684" s="4"/>
      <c r="DF4684" s="4"/>
    </row>
    <row r="4685" spans="106:110" x14ac:dyDescent="0.25">
      <c r="DB4685" s="108"/>
      <c r="DC4685" s="109"/>
      <c r="DD4685" s="110"/>
      <c r="DE4685" s="111"/>
      <c r="DF4685" s="111"/>
    </row>
    <row r="4686" spans="106:110" x14ac:dyDescent="0.25">
      <c r="DB4686" s="4"/>
      <c r="DC4686" s="4"/>
      <c r="DD4686" s="4"/>
      <c r="DE4686" s="4"/>
      <c r="DF4686" s="4"/>
    </row>
    <row r="4687" spans="106:110" x14ac:dyDescent="0.25">
      <c r="DB4687" s="4"/>
      <c r="DC4687" s="4"/>
      <c r="DD4687" s="4"/>
      <c r="DE4687" s="4"/>
      <c r="DF4687" s="4"/>
    </row>
    <row r="4688" spans="106:110" x14ac:dyDescent="0.25">
      <c r="DB4688" s="4"/>
      <c r="DC4688" s="4"/>
      <c r="DD4688" s="4"/>
      <c r="DE4688" s="4"/>
      <c r="DF4688" s="4"/>
    </row>
    <row r="4689" spans="106:110" x14ac:dyDescent="0.25">
      <c r="DB4689" s="4"/>
      <c r="DC4689" s="4"/>
      <c r="DD4689" s="4"/>
      <c r="DE4689" s="4"/>
      <c r="DF4689" s="4"/>
    </row>
    <row r="4690" spans="106:110" x14ac:dyDescent="0.25">
      <c r="DB4690" s="4"/>
      <c r="DC4690" s="4"/>
      <c r="DD4690" s="4"/>
      <c r="DE4690" s="4"/>
      <c r="DF4690" s="4"/>
    </row>
    <row r="4691" spans="106:110" x14ac:dyDescent="0.25">
      <c r="DB4691" s="4"/>
      <c r="DC4691" s="4"/>
      <c r="DD4691" s="4"/>
      <c r="DE4691" s="4"/>
      <c r="DF4691" s="4"/>
    </row>
    <row r="4692" spans="106:110" x14ac:dyDescent="0.25">
      <c r="DB4692" s="4"/>
      <c r="DC4692" s="30"/>
      <c r="DD4692" s="30"/>
      <c r="DE4692" s="30"/>
      <c r="DF4692" s="30"/>
    </row>
    <row r="4693" spans="106:110" x14ac:dyDescent="0.25">
      <c r="DB4693" s="4"/>
      <c r="DC4693" s="4"/>
      <c r="DD4693" s="4"/>
      <c r="DE4693" s="4"/>
      <c r="DF4693" s="4"/>
    </row>
    <row r="4694" spans="106:110" x14ac:dyDescent="0.25">
      <c r="DB4694" s="4"/>
      <c r="DC4694" s="4"/>
      <c r="DD4694" s="4"/>
      <c r="DE4694" s="4"/>
      <c r="DF4694" s="4"/>
    </row>
    <row r="4695" spans="106:110" x14ac:dyDescent="0.25">
      <c r="DB4695" s="4"/>
      <c r="DC4695" s="4"/>
      <c r="DD4695" s="4"/>
      <c r="DE4695" s="4"/>
      <c r="DF4695" s="4"/>
    </row>
    <row r="4696" spans="106:110" x14ac:dyDescent="0.25">
      <c r="DB4696" s="4"/>
      <c r="DC4696" s="4"/>
      <c r="DD4696" s="4"/>
      <c r="DE4696" s="4"/>
      <c r="DF4696" s="4"/>
    </row>
    <row r="4697" spans="106:110" x14ac:dyDescent="0.25">
      <c r="DB4697" s="4"/>
      <c r="DC4697" s="4"/>
      <c r="DD4697" s="4"/>
      <c r="DE4697" s="4"/>
      <c r="DF4697" s="4"/>
    </row>
    <row r="4698" spans="106:110" x14ac:dyDescent="0.25">
      <c r="DB4698" s="4"/>
      <c r="DC4698" s="4"/>
      <c r="DD4698" s="4"/>
      <c r="DE4698" s="4"/>
      <c r="DF4698" s="4"/>
    </row>
    <row r="4699" spans="106:110" x14ac:dyDescent="0.25">
      <c r="DB4699" s="4"/>
      <c r="DC4699" s="4"/>
      <c r="DD4699" s="4"/>
      <c r="DE4699" s="4"/>
      <c r="DF4699" s="4"/>
    </row>
    <row r="4700" spans="106:110" x14ac:dyDescent="0.25">
      <c r="DB4700" s="4"/>
      <c r="DC4700" s="4"/>
      <c r="DD4700" s="4"/>
      <c r="DE4700" s="4"/>
      <c r="DF4700" s="4"/>
    </row>
    <row r="4701" spans="106:110" x14ac:dyDescent="0.25">
      <c r="DB4701" s="4"/>
      <c r="DC4701" s="4"/>
      <c r="DD4701" s="4"/>
      <c r="DE4701" s="4"/>
      <c r="DF4701" s="4"/>
    </row>
    <row r="4702" spans="106:110" x14ac:dyDescent="0.25">
      <c r="DB4702" s="4"/>
      <c r="DC4702" s="89"/>
      <c r="DD4702" s="89"/>
      <c r="DE4702" s="89"/>
      <c r="DF4702" s="89"/>
    </row>
    <row r="4703" spans="106:110" x14ac:dyDescent="0.25">
      <c r="DB4703" s="4"/>
      <c r="DC4703" s="4"/>
      <c r="DD4703" s="4"/>
      <c r="DE4703" s="4"/>
      <c r="DF4703" s="4"/>
    </row>
    <row r="4704" spans="106:110" x14ac:dyDescent="0.25">
      <c r="DB4704" s="4"/>
      <c r="DC4704" s="4"/>
      <c r="DD4704" s="4"/>
      <c r="DE4704" s="4"/>
      <c r="DF4704" s="4"/>
    </row>
    <row r="4705" spans="106:110" x14ac:dyDescent="0.25">
      <c r="DB4705" s="4"/>
      <c r="DC4705" s="4"/>
      <c r="DD4705" s="4"/>
      <c r="DE4705" s="4"/>
      <c r="DF4705" s="4"/>
    </row>
    <row r="4706" spans="106:110" x14ac:dyDescent="0.25">
      <c r="DB4706" s="4"/>
      <c r="DC4706" s="4"/>
      <c r="DD4706" s="4"/>
      <c r="DE4706" s="4"/>
      <c r="DF4706" s="4"/>
    </row>
    <row r="4707" spans="106:110" x14ac:dyDescent="0.25">
      <c r="DB4707" s="4"/>
      <c r="DC4707" s="4"/>
      <c r="DD4707" s="4"/>
      <c r="DE4707" s="4"/>
      <c r="DF4707" s="4"/>
    </row>
    <row r="4708" spans="106:110" x14ac:dyDescent="0.25">
      <c r="DB4708" s="4"/>
      <c r="DC4708" s="4"/>
      <c r="DD4708" s="4"/>
      <c r="DE4708" s="4"/>
      <c r="DF4708" s="4"/>
    </row>
    <row r="4709" spans="106:110" x14ac:dyDescent="0.25">
      <c r="DB4709" s="4"/>
      <c r="DC4709" s="4"/>
      <c r="DD4709" s="4"/>
      <c r="DE4709" s="4"/>
      <c r="DF4709" s="4"/>
    </row>
    <row r="4710" spans="106:110" x14ac:dyDescent="0.25">
      <c r="DB4710" s="4"/>
      <c r="DC4710" s="87"/>
      <c r="DD4710" s="87"/>
      <c r="DE4710" s="87"/>
      <c r="DF4710" s="87"/>
    </row>
    <row r="4711" spans="106:110" x14ac:dyDescent="0.25">
      <c r="DB4711" s="4"/>
      <c r="DC4711" s="4"/>
      <c r="DD4711" s="4"/>
      <c r="DE4711" s="4"/>
      <c r="DF4711" s="4"/>
    </row>
    <row r="4712" spans="106:110" x14ac:dyDescent="0.25">
      <c r="DB4712" s="4"/>
      <c r="DC4712" s="4"/>
      <c r="DD4712" s="4"/>
      <c r="DE4712" s="4"/>
      <c r="DF4712" s="4"/>
    </row>
    <row r="4713" spans="106:110" x14ac:dyDescent="0.25">
      <c r="DB4713" s="106"/>
      <c r="DC4713" s="106"/>
      <c r="DD4713" s="106"/>
      <c r="DE4713" s="107"/>
      <c r="DF4713" s="107"/>
    </row>
    <row r="4714" spans="106:110" x14ac:dyDescent="0.25">
      <c r="DB4714" s="4"/>
      <c r="DC4714" s="4"/>
      <c r="DD4714" s="4"/>
      <c r="DE4714" s="4"/>
      <c r="DF4714" s="4"/>
    </row>
    <row r="4715" spans="106:110" x14ac:dyDescent="0.25">
      <c r="DB4715" s="108"/>
      <c r="DC4715" s="109"/>
      <c r="DD4715" s="110"/>
      <c r="DE4715" s="111"/>
      <c r="DF4715" s="111"/>
    </row>
    <row r="4716" spans="106:110" x14ac:dyDescent="0.25">
      <c r="DB4716" s="4"/>
      <c r="DC4716" s="4"/>
      <c r="DD4716" s="4"/>
      <c r="DE4716" s="4"/>
      <c r="DF4716" s="4"/>
    </row>
    <row r="4717" spans="106:110" x14ac:dyDescent="0.25">
      <c r="DB4717" s="91"/>
      <c r="DC4717" s="26"/>
      <c r="DD4717" s="86"/>
      <c r="DE4717" s="86"/>
      <c r="DF4717" s="4"/>
    </row>
    <row r="4718" spans="106:110" x14ac:dyDescent="0.25">
      <c r="DB4718" s="4"/>
      <c r="DC4718" s="4"/>
      <c r="DD4718" s="4"/>
      <c r="DE4718" s="4"/>
      <c r="DF4718" s="4"/>
    </row>
    <row r="4719" spans="106:110" x14ac:dyDescent="0.25">
      <c r="DB4719" s="4"/>
      <c r="DC4719" s="30"/>
      <c r="DD4719" s="30"/>
      <c r="DE4719" s="30"/>
      <c r="DF4719" s="30"/>
    </row>
    <row r="4720" spans="106:110" x14ac:dyDescent="0.25">
      <c r="DB4720" s="4"/>
      <c r="DC4720" s="4"/>
      <c r="DD4720" s="4"/>
      <c r="DE4720" s="4"/>
      <c r="DF4720" s="4"/>
    </row>
    <row r="4721" spans="106:110" x14ac:dyDescent="0.25">
      <c r="DB4721" s="4"/>
      <c r="DC4721" s="4"/>
      <c r="DD4721" s="4"/>
      <c r="DE4721" s="4"/>
      <c r="DF4721" s="4"/>
    </row>
    <row r="4722" spans="106:110" x14ac:dyDescent="0.25">
      <c r="DB4722" s="4"/>
      <c r="DC4722" s="4"/>
      <c r="DD4722" s="4"/>
      <c r="DE4722" s="4"/>
      <c r="DF4722" s="4"/>
    </row>
    <row r="4723" spans="106:110" x14ac:dyDescent="0.25">
      <c r="DB4723" s="4"/>
      <c r="DC4723" s="4"/>
      <c r="DD4723" s="4"/>
      <c r="DE4723" s="4"/>
      <c r="DF4723" s="4"/>
    </row>
    <row r="4724" spans="106:110" x14ac:dyDescent="0.25">
      <c r="DB4724" s="4"/>
      <c r="DC4724" s="4"/>
      <c r="DD4724" s="4"/>
      <c r="DE4724" s="4"/>
      <c r="DF4724" s="4"/>
    </row>
    <row r="4725" spans="106:110" x14ac:dyDescent="0.25">
      <c r="DB4725" s="4"/>
      <c r="DC4725" s="4"/>
      <c r="DD4725" s="4"/>
      <c r="DE4725" s="4"/>
      <c r="DF4725" s="4"/>
    </row>
    <row r="4726" spans="106:110" x14ac:dyDescent="0.25">
      <c r="DB4726" s="4"/>
      <c r="DC4726" s="89"/>
      <c r="DD4726" s="89"/>
      <c r="DE4726" s="89"/>
      <c r="DF4726" s="89"/>
    </row>
    <row r="4727" spans="106:110" x14ac:dyDescent="0.25">
      <c r="DB4727" s="4"/>
      <c r="DC4727" s="4"/>
      <c r="DD4727" s="4"/>
      <c r="DE4727" s="4"/>
      <c r="DF4727" s="4"/>
    </row>
    <row r="4728" spans="106:110" x14ac:dyDescent="0.25">
      <c r="DB4728" s="4"/>
      <c r="DC4728" s="4"/>
      <c r="DD4728" s="4"/>
      <c r="DE4728" s="4"/>
      <c r="DF4728" s="4"/>
    </row>
    <row r="4729" spans="106:110" x14ac:dyDescent="0.25">
      <c r="DB4729" s="4"/>
      <c r="DC4729" s="4"/>
      <c r="DD4729" s="4"/>
      <c r="DE4729" s="4"/>
      <c r="DF4729" s="4"/>
    </row>
    <row r="4730" spans="106:110" x14ac:dyDescent="0.25">
      <c r="DB4730" s="4"/>
      <c r="DC4730" s="4"/>
      <c r="DD4730" s="4"/>
      <c r="DE4730" s="4"/>
      <c r="DF4730" s="4"/>
    </row>
    <row r="4731" spans="106:110" x14ac:dyDescent="0.25">
      <c r="DB4731" s="4"/>
      <c r="DC4731" s="4"/>
      <c r="DD4731" s="4"/>
      <c r="DE4731" s="4"/>
      <c r="DF4731" s="4"/>
    </row>
    <row r="4732" spans="106:110" x14ac:dyDescent="0.25">
      <c r="DB4732" s="4"/>
      <c r="DC4732" s="4"/>
      <c r="DD4732" s="4"/>
      <c r="DE4732" s="4"/>
      <c r="DF4732" s="4"/>
    </row>
    <row r="4733" spans="106:110" x14ac:dyDescent="0.25">
      <c r="DB4733" s="4"/>
      <c r="DC4733" s="4"/>
      <c r="DD4733" s="4"/>
      <c r="DE4733" s="4"/>
      <c r="DF4733" s="4"/>
    </row>
    <row r="4734" spans="106:110" x14ac:dyDescent="0.25">
      <c r="DB4734" s="4"/>
      <c r="DC4734" s="87"/>
      <c r="DD4734" s="87"/>
      <c r="DE4734" s="87"/>
      <c r="DF4734" s="87"/>
    </row>
    <row r="4735" spans="106:110" x14ac:dyDescent="0.25">
      <c r="DB4735" s="4"/>
      <c r="DC4735" s="4"/>
      <c r="DD4735" s="4"/>
      <c r="DE4735" s="4"/>
      <c r="DF4735" s="4"/>
    </row>
    <row r="4736" spans="106:110" x14ac:dyDescent="0.25">
      <c r="DB4736" s="4"/>
      <c r="DC4736" s="4"/>
      <c r="DD4736" s="4"/>
      <c r="DE4736" s="4"/>
      <c r="DF4736" s="4"/>
    </row>
    <row r="4737" spans="106:110" x14ac:dyDescent="0.25">
      <c r="DB4737" s="106"/>
      <c r="DC4737" s="106"/>
      <c r="DD4737" s="106"/>
      <c r="DE4737" s="107"/>
      <c r="DF4737" s="107"/>
    </row>
    <row r="4738" spans="106:110" x14ac:dyDescent="0.25">
      <c r="DB4738" s="4"/>
      <c r="DC4738" s="4"/>
      <c r="DD4738" s="4"/>
      <c r="DE4738" s="4"/>
      <c r="DF4738" s="4"/>
    </row>
    <row r="4739" spans="106:110" x14ac:dyDescent="0.25">
      <c r="DB4739" s="108"/>
      <c r="DC4739" s="109"/>
      <c r="DD4739" s="110"/>
      <c r="DE4739" s="111"/>
      <c r="DF4739" s="111"/>
    </row>
    <row r="4740" spans="106:110" x14ac:dyDescent="0.25">
      <c r="DB4740" s="4"/>
      <c r="DC4740" s="4"/>
      <c r="DD4740" s="4"/>
      <c r="DE4740" s="4"/>
      <c r="DF4740" s="4"/>
    </row>
    <row r="4741" spans="106:110" x14ac:dyDescent="0.25">
      <c r="DB4741" s="4"/>
      <c r="DC4741" s="4"/>
      <c r="DD4741" s="4"/>
      <c r="DE4741" s="4"/>
      <c r="DF4741" s="4"/>
    </row>
    <row r="4742" spans="106:110" x14ac:dyDescent="0.25">
      <c r="DB4742" s="4"/>
      <c r="DC4742" s="30"/>
      <c r="DD4742" s="30"/>
      <c r="DE4742" s="30"/>
      <c r="DF4742" s="30"/>
    </row>
    <row r="4743" spans="106:110" x14ac:dyDescent="0.25">
      <c r="DB4743" s="4"/>
      <c r="DC4743" s="4"/>
      <c r="DD4743" s="4"/>
      <c r="DE4743" s="4"/>
      <c r="DF4743" s="4"/>
    </row>
    <row r="4744" spans="106:110" x14ac:dyDescent="0.25">
      <c r="DB4744" s="4"/>
      <c r="DC4744" s="4"/>
      <c r="DD4744" s="4"/>
      <c r="DE4744" s="4"/>
      <c r="DF4744" s="4"/>
    </row>
    <row r="4745" spans="106:110" x14ac:dyDescent="0.25">
      <c r="DB4745" s="4"/>
      <c r="DC4745" s="4"/>
      <c r="DD4745" s="4"/>
      <c r="DE4745" s="4"/>
      <c r="DF4745" s="4"/>
    </row>
    <row r="4746" spans="106:110" x14ac:dyDescent="0.25">
      <c r="DB4746" s="4"/>
      <c r="DC4746" s="4"/>
      <c r="DD4746" s="4"/>
      <c r="DE4746" s="4"/>
      <c r="DF4746" s="4"/>
    </row>
    <row r="4747" spans="106:110" x14ac:dyDescent="0.25">
      <c r="DB4747" s="4"/>
      <c r="DC4747" s="4"/>
      <c r="DD4747" s="4"/>
      <c r="DE4747" s="4"/>
      <c r="DF4747" s="4"/>
    </row>
    <row r="4748" spans="106:110" x14ac:dyDescent="0.25">
      <c r="DB4748" s="4"/>
      <c r="DC4748" s="89"/>
      <c r="DD4748" s="89"/>
      <c r="DE4748" s="89"/>
      <c r="DF4748" s="89"/>
    </row>
    <row r="4749" spans="106:110" x14ac:dyDescent="0.25">
      <c r="DB4749" s="4"/>
      <c r="DC4749" s="4"/>
      <c r="DD4749" s="4"/>
      <c r="DE4749" s="4"/>
      <c r="DF4749" s="4"/>
    </row>
    <row r="4750" spans="106:110" x14ac:dyDescent="0.25">
      <c r="DB4750" s="4"/>
      <c r="DC4750" s="4"/>
      <c r="DD4750" s="4"/>
      <c r="DE4750" s="4"/>
      <c r="DF4750" s="4"/>
    </row>
    <row r="4751" spans="106:110" x14ac:dyDescent="0.25">
      <c r="DB4751" s="4"/>
      <c r="DC4751" s="4"/>
      <c r="DD4751" s="4"/>
      <c r="DE4751" s="4"/>
      <c r="DF4751" s="4"/>
    </row>
    <row r="4752" spans="106:110" x14ac:dyDescent="0.25">
      <c r="DB4752" s="4"/>
      <c r="DC4752" s="4"/>
      <c r="DD4752" s="4"/>
      <c r="DE4752" s="4"/>
      <c r="DF4752" s="4"/>
    </row>
    <row r="4753" spans="106:110" x14ac:dyDescent="0.25">
      <c r="DB4753" s="4"/>
      <c r="DC4753" s="4"/>
      <c r="DD4753" s="4"/>
      <c r="DE4753" s="4"/>
      <c r="DF4753" s="4"/>
    </row>
    <row r="4754" spans="106:110" x14ac:dyDescent="0.25">
      <c r="DB4754" s="4"/>
      <c r="DC4754" s="4"/>
      <c r="DD4754" s="4"/>
      <c r="DE4754" s="4"/>
      <c r="DF4754" s="4"/>
    </row>
    <row r="4755" spans="106:110" x14ac:dyDescent="0.25">
      <c r="DB4755" s="4"/>
      <c r="DC4755" s="4"/>
      <c r="DD4755" s="4"/>
      <c r="DE4755" s="4"/>
      <c r="DF4755" s="4"/>
    </row>
    <row r="4756" spans="106:110" x14ac:dyDescent="0.25">
      <c r="DB4756" s="4"/>
      <c r="DC4756" s="87"/>
      <c r="DD4756" s="87"/>
      <c r="DE4756" s="87"/>
      <c r="DF4756" s="87"/>
    </row>
    <row r="4757" spans="106:110" x14ac:dyDescent="0.25">
      <c r="DB4757" s="4"/>
      <c r="DC4757" s="4"/>
      <c r="DD4757" s="4"/>
      <c r="DE4757" s="4"/>
      <c r="DF4757" s="4"/>
    </row>
    <row r="4758" spans="106:110" x14ac:dyDescent="0.25">
      <c r="DB4758" s="4"/>
      <c r="DC4758" s="4"/>
      <c r="DD4758" s="4"/>
      <c r="DE4758" s="4"/>
      <c r="DF4758" s="4"/>
    </row>
    <row r="4759" spans="106:110" x14ac:dyDescent="0.25">
      <c r="DB4759" s="106"/>
      <c r="DC4759" s="106"/>
      <c r="DD4759" s="106"/>
      <c r="DE4759" s="107"/>
      <c r="DF4759" s="107"/>
    </row>
    <row r="4760" spans="106:110" x14ac:dyDescent="0.25">
      <c r="DB4760" s="4"/>
      <c r="DC4760" s="4"/>
      <c r="DD4760" s="4"/>
      <c r="DE4760" s="4"/>
      <c r="DF4760" s="4"/>
    </row>
    <row r="4761" spans="106:110" x14ac:dyDescent="0.25">
      <c r="DB4761" s="108"/>
      <c r="DC4761" s="109"/>
      <c r="DD4761" s="110"/>
      <c r="DE4761" s="111"/>
      <c r="DF4761" s="111"/>
    </row>
    <row r="4762" spans="106:110" x14ac:dyDescent="0.25">
      <c r="DB4762" s="91"/>
      <c r="DC4762" s="26"/>
      <c r="DD4762" s="86"/>
      <c r="DE4762" s="86"/>
      <c r="DF4762" s="4"/>
    </row>
    <row r="4763" spans="106:110" x14ac:dyDescent="0.25">
      <c r="DB4763" s="4"/>
      <c r="DC4763" s="4"/>
      <c r="DD4763" s="4"/>
      <c r="DE4763" s="4"/>
      <c r="DF4763" s="4"/>
    </row>
    <row r="4764" spans="106:110" x14ac:dyDescent="0.25">
      <c r="DB4764" s="4"/>
      <c r="DC4764" s="30"/>
      <c r="DD4764" s="30"/>
      <c r="DE4764" s="30"/>
      <c r="DF4764" s="30"/>
    </row>
    <row r="4765" spans="106:110" x14ac:dyDescent="0.25">
      <c r="DB4765" s="4"/>
      <c r="DC4765" s="4"/>
      <c r="DD4765" s="4"/>
      <c r="DE4765" s="4"/>
      <c r="DF4765" s="4"/>
    </row>
    <row r="4766" spans="106:110" x14ac:dyDescent="0.25">
      <c r="DB4766" s="4"/>
      <c r="DC4766" s="4"/>
      <c r="DD4766" s="4"/>
      <c r="DE4766" s="4"/>
      <c r="DF4766" s="4"/>
    </row>
    <row r="4767" spans="106:110" x14ac:dyDescent="0.25">
      <c r="DB4767" s="4"/>
      <c r="DC4767" s="4"/>
      <c r="DD4767" s="4"/>
      <c r="DE4767" s="4"/>
      <c r="DF4767" s="4"/>
    </row>
    <row r="4768" spans="106:110" x14ac:dyDescent="0.25">
      <c r="DB4768" s="4"/>
      <c r="DC4768" s="4"/>
      <c r="DD4768" s="4"/>
      <c r="DE4768" s="4"/>
      <c r="DF4768" s="4"/>
    </row>
    <row r="4769" spans="106:110" x14ac:dyDescent="0.25">
      <c r="DB4769" s="4"/>
      <c r="DC4769" s="4"/>
      <c r="DD4769" s="4"/>
      <c r="DE4769" s="4"/>
      <c r="DF4769" s="4"/>
    </row>
    <row r="4770" spans="106:110" x14ac:dyDescent="0.25">
      <c r="DB4770" s="4"/>
      <c r="DC4770" s="89"/>
      <c r="DD4770" s="89"/>
      <c r="DE4770" s="89"/>
      <c r="DF4770" s="89"/>
    </row>
    <row r="4771" spans="106:110" x14ac:dyDescent="0.25">
      <c r="DB4771" s="4"/>
      <c r="DC4771" s="4"/>
      <c r="DD4771" s="4"/>
      <c r="DE4771" s="4"/>
      <c r="DF4771" s="4"/>
    </row>
    <row r="4772" spans="106:110" x14ac:dyDescent="0.25">
      <c r="DB4772" s="4"/>
      <c r="DC4772" s="4"/>
      <c r="DD4772" s="4"/>
      <c r="DE4772" s="4"/>
      <c r="DF4772" s="4"/>
    </row>
    <row r="4773" spans="106:110" x14ac:dyDescent="0.25">
      <c r="DB4773" s="4"/>
      <c r="DC4773" s="4"/>
      <c r="DD4773" s="4"/>
      <c r="DE4773" s="4"/>
      <c r="DF4773" s="4"/>
    </row>
    <row r="4774" spans="106:110" x14ac:dyDescent="0.25">
      <c r="DB4774" s="4"/>
      <c r="DC4774" s="4"/>
      <c r="DD4774" s="4"/>
      <c r="DE4774" s="4"/>
      <c r="DF4774" s="4"/>
    </row>
    <row r="4775" spans="106:110" x14ac:dyDescent="0.25">
      <c r="DB4775" s="4"/>
      <c r="DC4775" s="4"/>
      <c r="DD4775" s="4"/>
      <c r="DE4775" s="4"/>
      <c r="DF4775" s="4"/>
    </row>
    <row r="4776" spans="106:110" x14ac:dyDescent="0.25">
      <c r="DB4776" s="4"/>
      <c r="DC4776" s="4"/>
      <c r="DD4776" s="4"/>
      <c r="DE4776" s="4"/>
      <c r="DF4776" s="4"/>
    </row>
    <row r="4777" spans="106:110" x14ac:dyDescent="0.25">
      <c r="DB4777" s="4"/>
      <c r="DC4777" s="4"/>
      <c r="DD4777" s="4"/>
      <c r="DE4777" s="4"/>
      <c r="DF4777" s="4"/>
    </row>
    <row r="4778" spans="106:110" x14ac:dyDescent="0.25">
      <c r="DB4778" s="4"/>
      <c r="DC4778" s="87"/>
      <c r="DD4778" s="87"/>
      <c r="DE4778" s="87"/>
      <c r="DF4778" s="87"/>
    </row>
    <row r="4779" spans="106:110" x14ac:dyDescent="0.25">
      <c r="DB4779" s="4"/>
      <c r="DC4779" s="4"/>
      <c r="DD4779" s="4"/>
      <c r="DE4779" s="4"/>
      <c r="DF4779" s="4"/>
    </row>
    <row r="4780" spans="106:110" x14ac:dyDescent="0.25">
      <c r="DB4780" s="4"/>
      <c r="DC4780" s="4"/>
      <c r="DD4780" s="4"/>
      <c r="DE4780" s="4"/>
      <c r="DF4780" s="4"/>
    </row>
    <row r="4781" spans="106:110" x14ac:dyDescent="0.25">
      <c r="DB4781" s="106"/>
      <c r="DC4781" s="106"/>
      <c r="DD4781" s="106"/>
      <c r="DE4781" s="107"/>
      <c r="DF4781" s="107"/>
    </row>
    <row r="4782" spans="106:110" x14ac:dyDescent="0.25">
      <c r="DB4782" s="4"/>
      <c r="DC4782" s="4"/>
      <c r="DD4782" s="4"/>
      <c r="DE4782" s="4"/>
      <c r="DF4782" s="4"/>
    </row>
    <row r="4783" spans="106:110" x14ac:dyDescent="0.25">
      <c r="DB4783" s="108"/>
      <c r="DC4783" s="109"/>
      <c r="DD4783" s="110"/>
      <c r="DE4783" s="111"/>
      <c r="DF4783" s="111"/>
    </row>
    <row r="4784" spans="106:110" x14ac:dyDescent="0.25">
      <c r="DB4784" s="4"/>
      <c r="DC4784" s="4"/>
      <c r="DD4784" s="4"/>
      <c r="DE4784" s="4"/>
      <c r="DF4784" s="4"/>
    </row>
    <row r="4785" spans="106:110" x14ac:dyDescent="0.25">
      <c r="DB4785" s="4"/>
      <c r="DC4785" s="30"/>
      <c r="DD4785" s="30"/>
      <c r="DE4785" s="30"/>
      <c r="DF4785" s="30"/>
    </row>
    <row r="4786" spans="106:110" x14ac:dyDescent="0.25">
      <c r="DB4786" s="4"/>
      <c r="DC4786" s="4"/>
      <c r="DD4786" s="4"/>
      <c r="DE4786" s="4"/>
      <c r="DF4786" s="4"/>
    </row>
    <row r="4787" spans="106:110" x14ac:dyDescent="0.25">
      <c r="DB4787" s="4"/>
      <c r="DC4787" s="4"/>
      <c r="DD4787" s="4"/>
      <c r="DE4787" s="4"/>
      <c r="DF4787" s="4"/>
    </row>
    <row r="4788" spans="106:110" x14ac:dyDescent="0.25">
      <c r="DB4788" s="4"/>
      <c r="DC4788" s="4"/>
      <c r="DD4788" s="4"/>
      <c r="DE4788" s="4"/>
      <c r="DF4788" s="4"/>
    </row>
    <row r="4789" spans="106:110" x14ac:dyDescent="0.25">
      <c r="DB4789" s="4"/>
      <c r="DC4789" s="4"/>
      <c r="DD4789" s="4"/>
      <c r="DE4789" s="4"/>
      <c r="DF4789" s="4"/>
    </row>
    <row r="4790" spans="106:110" x14ac:dyDescent="0.25">
      <c r="DB4790" s="4"/>
      <c r="DC4790" s="89"/>
      <c r="DD4790" s="89"/>
      <c r="DE4790" s="89"/>
      <c r="DF4790" s="89"/>
    </row>
    <row r="4791" spans="106:110" x14ac:dyDescent="0.25">
      <c r="DB4791" s="4"/>
      <c r="DC4791" s="4"/>
      <c r="DD4791" s="4"/>
      <c r="DE4791" s="4"/>
      <c r="DF4791" s="4"/>
    </row>
    <row r="4792" spans="106:110" x14ac:dyDescent="0.25">
      <c r="DB4792" s="4"/>
      <c r="DC4792" s="4"/>
      <c r="DD4792" s="4"/>
      <c r="DE4792" s="4"/>
      <c r="DF4792" s="4"/>
    </row>
    <row r="4793" spans="106:110" x14ac:dyDescent="0.25">
      <c r="DB4793" s="4"/>
      <c r="DC4793" s="4"/>
      <c r="DD4793" s="4"/>
      <c r="DE4793" s="4"/>
      <c r="DF4793" s="4"/>
    </row>
    <row r="4794" spans="106:110" x14ac:dyDescent="0.25">
      <c r="DB4794" s="4"/>
      <c r="DC4794" s="4"/>
      <c r="DD4794" s="4"/>
      <c r="DE4794" s="4"/>
      <c r="DF4794" s="4"/>
    </row>
    <row r="4795" spans="106:110" x14ac:dyDescent="0.25">
      <c r="DB4795" s="4"/>
      <c r="DC4795" s="4"/>
      <c r="DD4795" s="4"/>
      <c r="DE4795" s="4"/>
      <c r="DF4795" s="4"/>
    </row>
    <row r="4796" spans="106:110" x14ac:dyDescent="0.25">
      <c r="DB4796" s="4"/>
      <c r="DC4796" s="4"/>
      <c r="DD4796" s="4"/>
      <c r="DE4796" s="4"/>
      <c r="DF4796" s="4"/>
    </row>
    <row r="4797" spans="106:110" x14ac:dyDescent="0.25">
      <c r="DB4797" s="4"/>
      <c r="DC4797" s="4"/>
      <c r="DD4797" s="4"/>
      <c r="DE4797" s="4"/>
      <c r="DF4797" s="4"/>
    </row>
    <row r="4798" spans="106:110" x14ac:dyDescent="0.25">
      <c r="DB4798" s="4"/>
      <c r="DC4798" s="87"/>
      <c r="DD4798" s="87"/>
      <c r="DE4798" s="87"/>
      <c r="DF4798" s="87"/>
    </row>
    <row r="4799" spans="106:110" x14ac:dyDescent="0.25">
      <c r="DB4799" s="4"/>
      <c r="DC4799" s="4"/>
      <c r="DD4799" s="4"/>
      <c r="DE4799" s="4"/>
      <c r="DF4799" s="4"/>
    </row>
    <row r="4800" spans="106:110" x14ac:dyDescent="0.25">
      <c r="DB4800" s="4"/>
      <c r="DC4800" s="4"/>
      <c r="DD4800" s="4"/>
      <c r="DE4800" s="4"/>
      <c r="DF4800" s="4"/>
    </row>
    <row r="4801" spans="106:110" x14ac:dyDescent="0.25">
      <c r="DB4801" s="106"/>
      <c r="DC4801" s="106"/>
      <c r="DD4801" s="106"/>
      <c r="DE4801" s="107"/>
      <c r="DF4801" s="107"/>
    </row>
    <row r="4802" spans="106:110" x14ac:dyDescent="0.25">
      <c r="DB4802" s="4"/>
      <c r="DC4802" s="4"/>
      <c r="DD4802" s="4"/>
      <c r="DE4802" s="4"/>
      <c r="DF4802" s="4"/>
    </row>
    <row r="4803" spans="106:110" x14ac:dyDescent="0.25">
      <c r="DB4803" s="108"/>
      <c r="DC4803" s="109"/>
      <c r="DD4803" s="110"/>
      <c r="DE4803" s="111"/>
      <c r="DF4803" s="111"/>
    </row>
    <row r="4804" spans="106:110" x14ac:dyDescent="0.25">
      <c r="DB4804" s="91"/>
      <c r="DC4804" s="26"/>
      <c r="DD4804" s="86"/>
      <c r="DE4804" s="86"/>
      <c r="DF4804" s="4"/>
    </row>
    <row r="4805" spans="106:110" x14ac:dyDescent="0.25">
      <c r="DB4805" s="4"/>
      <c r="DC4805" s="4"/>
      <c r="DD4805" s="4"/>
      <c r="DE4805" s="4"/>
      <c r="DF4805" s="4"/>
    </row>
    <row r="4806" spans="106:110" x14ac:dyDescent="0.25">
      <c r="DB4806" s="4"/>
      <c r="DC4806" s="30"/>
      <c r="DD4806" s="30"/>
      <c r="DE4806" s="30"/>
      <c r="DF4806" s="30"/>
    </row>
    <row r="4807" spans="106:110" x14ac:dyDescent="0.25">
      <c r="DB4807" s="4"/>
      <c r="DC4807" s="4"/>
      <c r="DD4807" s="4"/>
      <c r="DE4807" s="4"/>
      <c r="DF4807" s="4"/>
    </row>
    <row r="4808" spans="106:110" x14ac:dyDescent="0.25">
      <c r="DB4808" s="4"/>
      <c r="DC4808" s="4"/>
      <c r="DD4808" s="4"/>
      <c r="DE4808" s="4"/>
      <c r="DF4808" s="4"/>
    </row>
    <row r="4809" spans="106:110" x14ac:dyDescent="0.25">
      <c r="DB4809" s="4"/>
      <c r="DC4809" s="4"/>
      <c r="DD4809" s="4"/>
      <c r="DE4809" s="4"/>
      <c r="DF4809" s="4"/>
    </row>
    <row r="4810" spans="106:110" x14ac:dyDescent="0.25">
      <c r="DB4810" s="4"/>
      <c r="DC4810" s="4"/>
      <c r="DD4810" s="4"/>
      <c r="DE4810" s="4"/>
      <c r="DF4810" s="4"/>
    </row>
    <row r="4811" spans="106:110" x14ac:dyDescent="0.25">
      <c r="DB4811" s="4"/>
      <c r="DC4811" s="4"/>
      <c r="DD4811" s="4"/>
      <c r="DE4811" s="4"/>
      <c r="DF4811" s="4"/>
    </row>
    <row r="4812" spans="106:110" x14ac:dyDescent="0.25">
      <c r="DB4812" s="4"/>
      <c r="DC4812" s="89"/>
      <c r="DD4812" s="89"/>
      <c r="DE4812" s="89"/>
      <c r="DF4812" s="89"/>
    </row>
    <row r="4813" spans="106:110" x14ac:dyDescent="0.25">
      <c r="DB4813" s="4"/>
      <c r="DC4813" s="4"/>
      <c r="DD4813" s="4"/>
      <c r="DE4813" s="4"/>
      <c r="DF4813" s="4"/>
    </row>
    <row r="4814" spans="106:110" x14ac:dyDescent="0.25">
      <c r="DB4814" s="4"/>
      <c r="DC4814" s="4"/>
      <c r="DD4814" s="4"/>
      <c r="DE4814" s="4"/>
      <c r="DF4814" s="4"/>
    </row>
    <row r="4815" spans="106:110" x14ac:dyDescent="0.25">
      <c r="DB4815" s="4"/>
      <c r="DC4815" s="4"/>
      <c r="DD4815" s="4"/>
      <c r="DE4815" s="4"/>
      <c r="DF4815" s="4"/>
    </row>
    <row r="4816" spans="106:110" x14ac:dyDescent="0.25">
      <c r="DB4816" s="4"/>
      <c r="DC4816" s="4"/>
      <c r="DD4816" s="4"/>
      <c r="DE4816" s="4"/>
      <c r="DF4816" s="4"/>
    </row>
    <row r="4817" spans="106:110" x14ac:dyDescent="0.25">
      <c r="DB4817" s="4"/>
      <c r="DC4817" s="4"/>
      <c r="DD4817" s="4"/>
      <c r="DE4817" s="4"/>
      <c r="DF4817" s="4"/>
    </row>
    <row r="4818" spans="106:110" x14ac:dyDescent="0.25">
      <c r="DB4818" s="4"/>
      <c r="DC4818" s="4"/>
      <c r="DD4818" s="4"/>
      <c r="DE4818" s="4"/>
      <c r="DF4818" s="4"/>
    </row>
    <row r="4819" spans="106:110" x14ac:dyDescent="0.25">
      <c r="DB4819" s="4"/>
      <c r="DC4819" s="4"/>
      <c r="DD4819" s="4"/>
      <c r="DE4819" s="4"/>
      <c r="DF4819" s="4"/>
    </row>
    <row r="4820" spans="106:110" x14ac:dyDescent="0.25">
      <c r="DB4820" s="4"/>
      <c r="DC4820" s="87"/>
      <c r="DD4820" s="87"/>
      <c r="DE4820" s="87"/>
      <c r="DF4820" s="87"/>
    </row>
    <row r="4821" spans="106:110" x14ac:dyDescent="0.25">
      <c r="DB4821" s="4"/>
      <c r="DC4821" s="4"/>
      <c r="DD4821" s="4"/>
      <c r="DE4821" s="4"/>
      <c r="DF4821" s="4"/>
    </row>
    <row r="4822" spans="106:110" x14ac:dyDescent="0.25">
      <c r="DB4822" s="4"/>
      <c r="DC4822" s="4"/>
      <c r="DD4822" s="4"/>
      <c r="DE4822" s="4"/>
      <c r="DF4822" s="4"/>
    </row>
    <row r="4823" spans="106:110" x14ac:dyDescent="0.25">
      <c r="DB4823" s="106"/>
      <c r="DC4823" s="106"/>
      <c r="DD4823" s="106"/>
      <c r="DE4823" s="107"/>
      <c r="DF4823" s="107"/>
    </row>
    <row r="4824" spans="106:110" x14ac:dyDescent="0.25">
      <c r="DB4824" s="4"/>
      <c r="DC4824" s="4"/>
      <c r="DD4824" s="4"/>
      <c r="DE4824" s="4"/>
      <c r="DF4824" s="4"/>
    </row>
    <row r="4825" spans="106:110" x14ac:dyDescent="0.25">
      <c r="DB4825" s="108"/>
      <c r="DC4825" s="109"/>
      <c r="DD4825" s="110"/>
      <c r="DE4825" s="111"/>
      <c r="DF4825" s="111"/>
    </row>
    <row r="4826" spans="106:110" x14ac:dyDescent="0.25">
      <c r="DB4826" s="4"/>
      <c r="DC4826" s="4"/>
      <c r="DD4826" s="4"/>
      <c r="DE4826" s="4"/>
      <c r="DF4826" s="4"/>
    </row>
    <row r="4827" spans="106:110" x14ac:dyDescent="0.25">
      <c r="DB4827" s="4"/>
      <c r="DC4827" s="30"/>
      <c r="DD4827" s="30"/>
      <c r="DE4827" s="30"/>
      <c r="DF4827" s="30"/>
    </row>
    <row r="4828" spans="106:110" x14ac:dyDescent="0.25">
      <c r="DB4828" s="4"/>
      <c r="DC4828" s="4"/>
      <c r="DD4828" s="4"/>
      <c r="DE4828" s="4"/>
      <c r="DF4828" s="4"/>
    </row>
    <row r="4829" spans="106:110" x14ac:dyDescent="0.25">
      <c r="DB4829" s="4"/>
      <c r="DC4829" s="4"/>
      <c r="DD4829" s="4"/>
      <c r="DE4829" s="4"/>
      <c r="DF4829" s="4"/>
    </row>
    <row r="4830" spans="106:110" x14ac:dyDescent="0.25">
      <c r="DB4830" s="4"/>
      <c r="DC4830" s="4"/>
      <c r="DD4830" s="4"/>
      <c r="DE4830" s="4"/>
      <c r="DF4830" s="4"/>
    </row>
    <row r="4831" spans="106:110" x14ac:dyDescent="0.25">
      <c r="DB4831" s="4"/>
      <c r="DC4831" s="4"/>
      <c r="DD4831" s="4"/>
      <c r="DE4831" s="4"/>
      <c r="DF4831" s="4"/>
    </row>
    <row r="4832" spans="106:110" x14ac:dyDescent="0.25">
      <c r="DB4832" s="4"/>
      <c r="DC4832" s="89"/>
      <c r="DD4832" s="89"/>
      <c r="DE4832" s="89"/>
      <c r="DF4832" s="89"/>
    </row>
    <row r="4833" spans="106:110" x14ac:dyDescent="0.25">
      <c r="DB4833" s="4"/>
      <c r="DC4833" s="4"/>
      <c r="DD4833" s="4"/>
      <c r="DE4833" s="4"/>
      <c r="DF4833" s="4"/>
    </row>
    <row r="4834" spans="106:110" x14ac:dyDescent="0.25">
      <c r="DB4834" s="4"/>
      <c r="DC4834" s="4"/>
      <c r="DD4834" s="4"/>
      <c r="DE4834" s="4"/>
      <c r="DF4834" s="4"/>
    </row>
    <row r="4835" spans="106:110" x14ac:dyDescent="0.25">
      <c r="DB4835" s="4"/>
      <c r="DC4835" s="4"/>
      <c r="DD4835" s="4"/>
      <c r="DE4835" s="4"/>
      <c r="DF4835" s="4"/>
    </row>
    <row r="4836" spans="106:110" x14ac:dyDescent="0.25">
      <c r="DB4836" s="4"/>
      <c r="DC4836" s="4"/>
      <c r="DD4836" s="4"/>
      <c r="DE4836" s="4"/>
      <c r="DF4836" s="4"/>
    </row>
    <row r="4837" spans="106:110" x14ac:dyDescent="0.25">
      <c r="DB4837" s="4"/>
      <c r="DC4837" s="4"/>
      <c r="DD4837" s="4"/>
      <c r="DE4837" s="4"/>
      <c r="DF4837" s="4"/>
    </row>
    <row r="4838" spans="106:110" x14ac:dyDescent="0.25">
      <c r="DB4838" s="4"/>
      <c r="DC4838" s="4"/>
      <c r="DD4838" s="4"/>
      <c r="DE4838" s="4"/>
      <c r="DF4838" s="4"/>
    </row>
    <row r="4839" spans="106:110" x14ac:dyDescent="0.25">
      <c r="DB4839" s="4"/>
      <c r="DC4839" s="4"/>
      <c r="DD4839" s="4"/>
      <c r="DE4839" s="4"/>
      <c r="DF4839" s="4"/>
    </row>
    <row r="4840" spans="106:110" x14ac:dyDescent="0.25">
      <c r="DB4840" s="4"/>
      <c r="DC4840" s="87"/>
      <c r="DD4840" s="87"/>
      <c r="DE4840" s="87"/>
      <c r="DF4840" s="87"/>
    </row>
    <row r="4841" spans="106:110" x14ac:dyDescent="0.25">
      <c r="DB4841" s="4"/>
      <c r="DC4841" s="4"/>
      <c r="DD4841" s="4"/>
      <c r="DE4841" s="4"/>
      <c r="DF4841" s="4"/>
    </row>
    <row r="4842" spans="106:110" x14ac:dyDescent="0.25">
      <c r="DB4842" s="4"/>
      <c r="DC4842" s="4"/>
      <c r="DD4842" s="4"/>
      <c r="DE4842" s="4"/>
      <c r="DF4842" s="4"/>
    </row>
    <row r="4843" spans="106:110" x14ac:dyDescent="0.25">
      <c r="DB4843" s="106"/>
      <c r="DC4843" s="106"/>
      <c r="DD4843" s="106"/>
      <c r="DE4843" s="107"/>
      <c r="DF4843" s="107"/>
    </row>
    <row r="4844" spans="106:110" x14ac:dyDescent="0.25">
      <c r="DB4844" s="106"/>
      <c r="DC4844" s="106"/>
      <c r="DD4844" s="106">
        <v>0</v>
      </c>
      <c r="DE4844" s="107"/>
      <c r="DF4844" s="107"/>
    </row>
    <row r="4845" spans="106:110" x14ac:dyDescent="0.25">
      <c r="DB4845" s="91"/>
      <c r="DC4845" s="26"/>
      <c r="DD4845" s="86"/>
      <c r="DE4845" s="86"/>
      <c r="DF4845" s="4"/>
    </row>
    <row r="4846" spans="106:110" x14ac:dyDescent="0.25">
      <c r="DB4846" s="4"/>
      <c r="DC4846" s="4"/>
      <c r="DD4846" s="4"/>
      <c r="DE4846" s="4"/>
      <c r="DF4846" s="4"/>
    </row>
    <row r="4847" spans="106:110" x14ac:dyDescent="0.25">
      <c r="DB4847" s="4"/>
      <c r="DC4847" s="30"/>
      <c r="DD4847" s="30"/>
      <c r="DE4847" s="30"/>
      <c r="DF4847" s="30"/>
    </row>
    <row r="4848" spans="106:110" x14ac:dyDescent="0.25">
      <c r="DB4848" s="4"/>
      <c r="DC4848" s="4"/>
      <c r="DD4848" s="4"/>
      <c r="DE4848" s="4"/>
      <c r="DF4848" s="4"/>
    </row>
    <row r="4849" spans="106:110" x14ac:dyDescent="0.25">
      <c r="DB4849" s="4"/>
      <c r="DC4849" s="4"/>
      <c r="DD4849" s="4"/>
      <c r="DE4849" s="4"/>
      <c r="DF4849" s="4"/>
    </row>
    <row r="4850" spans="106:110" x14ac:dyDescent="0.25">
      <c r="DB4850" s="4"/>
      <c r="DC4850" s="4"/>
      <c r="DD4850" s="4"/>
      <c r="DE4850" s="4"/>
      <c r="DF4850" s="4"/>
    </row>
    <row r="4851" spans="106:110" x14ac:dyDescent="0.25">
      <c r="DB4851" s="4"/>
      <c r="DC4851" s="4"/>
      <c r="DD4851" s="4"/>
      <c r="DE4851" s="4"/>
      <c r="DF4851" s="4"/>
    </row>
    <row r="4852" spans="106:110" x14ac:dyDescent="0.25">
      <c r="DB4852" s="4"/>
      <c r="DC4852" s="89"/>
      <c r="DD4852" s="89"/>
      <c r="DE4852" s="89"/>
      <c r="DF4852" s="89"/>
    </row>
    <row r="4853" spans="106:110" x14ac:dyDescent="0.25">
      <c r="DB4853" s="4"/>
      <c r="DC4853" s="4"/>
      <c r="DD4853" s="4"/>
      <c r="DE4853" s="4"/>
      <c r="DF4853" s="4"/>
    </row>
    <row r="4854" spans="106:110" x14ac:dyDescent="0.25">
      <c r="DB4854" s="4"/>
      <c r="DC4854" s="4"/>
      <c r="DD4854" s="4"/>
      <c r="DE4854" s="4"/>
      <c r="DF4854" s="4"/>
    </row>
    <row r="4855" spans="106:110" x14ac:dyDescent="0.25">
      <c r="DB4855" s="4"/>
      <c r="DC4855" s="4"/>
      <c r="DD4855" s="4"/>
      <c r="DE4855" s="4"/>
      <c r="DF4855" s="4"/>
    </row>
    <row r="4856" spans="106:110" x14ac:dyDescent="0.25">
      <c r="DB4856" s="4"/>
      <c r="DC4856" s="4"/>
      <c r="DD4856" s="4"/>
      <c r="DE4856" s="4"/>
      <c r="DF4856" s="4"/>
    </row>
    <row r="4857" spans="106:110" x14ac:dyDescent="0.25">
      <c r="DB4857" s="4"/>
      <c r="DC4857" s="4"/>
      <c r="DD4857" s="4"/>
      <c r="DE4857" s="4"/>
      <c r="DF4857" s="4"/>
    </row>
    <row r="4858" spans="106:110" x14ac:dyDescent="0.25">
      <c r="DB4858" s="4"/>
      <c r="DC4858" s="4"/>
      <c r="DD4858" s="4"/>
      <c r="DE4858" s="4"/>
      <c r="DF4858" s="4"/>
    </row>
    <row r="4859" spans="106:110" x14ac:dyDescent="0.25">
      <c r="DB4859" s="4"/>
      <c r="DC4859" s="4"/>
      <c r="DD4859" s="4"/>
      <c r="DE4859" s="4"/>
      <c r="DF4859" s="4"/>
    </row>
    <row r="4860" spans="106:110" x14ac:dyDescent="0.25">
      <c r="DB4860" s="4"/>
      <c r="DC4860" s="87"/>
      <c r="DD4860" s="87"/>
      <c r="DE4860" s="87"/>
      <c r="DF4860" s="87"/>
    </row>
    <row r="4861" spans="106:110" x14ac:dyDescent="0.25">
      <c r="DB4861" s="4"/>
      <c r="DC4861" s="4"/>
      <c r="DD4861" s="4"/>
      <c r="DE4861" s="4"/>
      <c r="DF4861" s="4"/>
    </row>
    <row r="4862" spans="106:110" x14ac:dyDescent="0.25">
      <c r="DB4862" s="4"/>
      <c r="DC4862" s="4"/>
      <c r="DD4862" s="4"/>
      <c r="DE4862" s="4"/>
      <c r="DF4862" s="4"/>
    </row>
    <row r="4863" spans="106:110" x14ac:dyDescent="0.25">
      <c r="DB4863" s="106"/>
      <c r="DC4863" s="106"/>
      <c r="DD4863" s="106"/>
      <c r="DE4863" s="107"/>
      <c r="DF4863" s="107"/>
    </row>
    <row r="4864" spans="106:110" x14ac:dyDescent="0.25">
      <c r="DB4864" s="106"/>
      <c r="DC4864" s="106"/>
      <c r="DD4864" s="106">
        <v>0</v>
      </c>
      <c r="DE4864" s="107"/>
      <c r="DF4864" s="107"/>
    </row>
    <row r="4865" spans="106:110" x14ac:dyDescent="0.25">
      <c r="DB4865" s="4"/>
      <c r="DC4865" s="4"/>
      <c r="DD4865" s="4"/>
      <c r="DE4865" s="4"/>
      <c r="DF4865" s="4"/>
    </row>
    <row r="4866" spans="106:110" x14ac:dyDescent="0.25">
      <c r="DB4866" s="4"/>
      <c r="DC4866" s="30"/>
      <c r="DD4866" s="30"/>
      <c r="DE4866" s="30"/>
      <c r="DF4866" s="30"/>
    </row>
    <row r="4867" spans="106:110" x14ac:dyDescent="0.25">
      <c r="DB4867" s="4"/>
      <c r="DC4867" s="4"/>
      <c r="DD4867" s="4"/>
      <c r="DE4867" s="4"/>
      <c r="DF4867" s="4"/>
    </row>
    <row r="4868" spans="106:110" x14ac:dyDescent="0.25">
      <c r="DB4868" s="4"/>
      <c r="DC4868" s="4"/>
      <c r="DD4868" s="4"/>
      <c r="DE4868" s="4"/>
      <c r="DF4868" s="4"/>
    </row>
    <row r="4869" spans="106:110" x14ac:dyDescent="0.25">
      <c r="DB4869" s="4"/>
      <c r="DC4869" s="4"/>
      <c r="DD4869" s="4"/>
      <c r="DE4869" s="4"/>
      <c r="DF4869" s="4"/>
    </row>
    <row r="4870" spans="106:110" x14ac:dyDescent="0.25">
      <c r="DB4870" s="4"/>
      <c r="DC4870" s="89"/>
      <c r="DD4870" s="89"/>
      <c r="DE4870" s="89"/>
      <c r="DF4870" s="89"/>
    </row>
    <row r="4871" spans="106:110" x14ac:dyDescent="0.25">
      <c r="DB4871" s="4"/>
      <c r="DC4871" s="4"/>
      <c r="DD4871" s="4"/>
      <c r="DE4871" s="4"/>
      <c r="DF4871" s="4"/>
    </row>
    <row r="4872" spans="106:110" x14ac:dyDescent="0.25">
      <c r="DB4872" s="4"/>
      <c r="DC4872" s="4"/>
      <c r="DD4872" s="4"/>
      <c r="DE4872" s="4"/>
      <c r="DF4872" s="4"/>
    </row>
    <row r="4873" spans="106:110" x14ac:dyDescent="0.25">
      <c r="DB4873" s="4"/>
      <c r="DC4873" s="4"/>
      <c r="DD4873" s="4"/>
      <c r="DE4873" s="4"/>
      <c r="DF4873" s="4"/>
    </row>
    <row r="4874" spans="106:110" x14ac:dyDescent="0.25">
      <c r="DB4874" s="4"/>
      <c r="DC4874" s="4"/>
      <c r="DD4874" s="4"/>
      <c r="DE4874" s="4"/>
      <c r="DF4874" s="4"/>
    </row>
    <row r="4875" spans="106:110" x14ac:dyDescent="0.25">
      <c r="DB4875" s="4"/>
      <c r="DC4875" s="4"/>
      <c r="DD4875" s="4"/>
      <c r="DE4875" s="4"/>
      <c r="DF4875" s="4"/>
    </row>
    <row r="4876" spans="106:110" x14ac:dyDescent="0.25">
      <c r="DB4876" s="4"/>
      <c r="DC4876" s="4"/>
      <c r="DD4876" s="4"/>
      <c r="DE4876" s="4"/>
      <c r="DF4876" s="4"/>
    </row>
    <row r="4877" spans="106:110" x14ac:dyDescent="0.25">
      <c r="DB4877" s="4"/>
      <c r="DC4877" s="4"/>
      <c r="DD4877" s="4"/>
      <c r="DE4877" s="4"/>
      <c r="DF4877" s="4"/>
    </row>
    <row r="4878" spans="106:110" x14ac:dyDescent="0.25">
      <c r="DB4878" s="4"/>
      <c r="DC4878" s="87"/>
      <c r="DD4878" s="87"/>
      <c r="DE4878" s="87"/>
      <c r="DF4878" s="87"/>
    </row>
    <row r="4879" spans="106:110" x14ac:dyDescent="0.25">
      <c r="DB4879" s="4"/>
      <c r="DC4879" s="4"/>
      <c r="DD4879" s="4"/>
      <c r="DE4879" s="4"/>
      <c r="DF4879" s="4"/>
    </row>
    <row r="4880" spans="106:110" x14ac:dyDescent="0.25">
      <c r="DB4880" s="4"/>
      <c r="DC4880" s="4"/>
      <c r="DD4880" s="4"/>
      <c r="DE4880" s="4"/>
      <c r="DF4880" s="4"/>
    </row>
    <row r="4881" spans="106:110" x14ac:dyDescent="0.25">
      <c r="DB4881" s="106"/>
      <c r="DC4881" s="106"/>
      <c r="DD4881" s="106"/>
      <c r="DE4881" s="107"/>
      <c r="DF4881" s="107"/>
    </row>
    <row r="4882" spans="106:110" x14ac:dyDescent="0.25">
      <c r="DB4882" s="106"/>
      <c r="DC4882" s="106"/>
      <c r="DD4882" s="106">
        <v>0</v>
      </c>
      <c r="DE4882" s="107"/>
      <c r="DF4882" s="107"/>
    </row>
    <row r="4883" spans="106:110" x14ac:dyDescent="0.25">
      <c r="DB4883" s="91"/>
      <c r="DC4883" s="26"/>
      <c r="DD4883" s="86"/>
      <c r="DE4883" s="86"/>
      <c r="DF4883" s="4"/>
    </row>
    <row r="4884" spans="106:110" x14ac:dyDescent="0.25">
      <c r="DB4884" s="4"/>
      <c r="DC4884" s="4"/>
      <c r="DD4884" s="4"/>
      <c r="DE4884" s="4"/>
      <c r="DF4884" s="4"/>
    </row>
    <row r="4885" spans="106:110" x14ac:dyDescent="0.25">
      <c r="DB4885" s="4"/>
      <c r="DC4885" s="30"/>
      <c r="DD4885" s="30"/>
      <c r="DE4885" s="30"/>
      <c r="DF4885" s="30"/>
    </row>
    <row r="4886" spans="106:110" x14ac:dyDescent="0.25">
      <c r="DB4886" s="4"/>
      <c r="DC4886" s="4"/>
      <c r="DD4886" s="4"/>
      <c r="DE4886" s="4"/>
      <c r="DF4886" s="4"/>
    </row>
    <row r="4887" spans="106:110" x14ac:dyDescent="0.25">
      <c r="DB4887" s="4"/>
      <c r="DC4887" s="4"/>
      <c r="DD4887" s="4"/>
      <c r="DE4887" s="4"/>
      <c r="DF4887" s="4"/>
    </row>
    <row r="4888" spans="106:110" x14ac:dyDescent="0.25">
      <c r="DB4888" s="4"/>
      <c r="DC4888" s="4"/>
      <c r="DD4888" s="4"/>
      <c r="DE4888" s="4"/>
      <c r="DF4888" s="4"/>
    </row>
    <row r="4889" spans="106:110" x14ac:dyDescent="0.25">
      <c r="DB4889" s="4"/>
      <c r="DC4889" s="4"/>
      <c r="DD4889" s="4"/>
      <c r="DE4889" s="4"/>
      <c r="DF4889" s="4"/>
    </row>
    <row r="4890" spans="106:110" x14ac:dyDescent="0.25">
      <c r="DB4890" s="4"/>
      <c r="DC4890" s="89"/>
      <c r="DD4890" s="89"/>
      <c r="DE4890" s="89"/>
      <c r="DF4890" s="89"/>
    </row>
    <row r="4891" spans="106:110" x14ac:dyDescent="0.25">
      <c r="DB4891" s="4"/>
      <c r="DC4891" s="4"/>
      <c r="DD4891" s="4"/>
      <c r="DE4891" s="4"/>
      <c r="DF4891" s="4"/>
    </row>
    <row r="4892" spans="106:110" x14ac:dyDescent="0.25">
      <c r="DB4892" s="4"/>
      <c r="DC4892" s="4"/>
      <c r="DD4892" s="4"/>
      <c r="DE4892" s="4"/>
      <c r="DF4892" s="4"/>
    </row>
    <row r="4893" spans="106:110" x14ac:dyDescent="0.25">
      <c r="DB4893" s="4"/>
      <c r="DC4893" s="4"/>
      <c r="DD4893" s="4"/>
      <c r="DE4893" s="4"/>
      <c r="DF4893" s="4"/>
    </row>
    <row r="4894" spans="106:110" x14ac:dyDescent="0.25">
      <c r="DB4894" s="4"/>
      <c r="DC4894" s="4"/>
      <c r="DD4894" s="4"/>
      <c r="DE4894" s="4"/>
      <c r="DF4894" s="4"/>
    </row>
    <row r="4895" spans="106:110" x14ac:dyDescent="0.25">
      <c r="DB4895" s="4"/>
      <c r="DC4895" s="4"/>
      <c r="DD4895" s="4"/>
      <c r="DE4895" s="4"/>
      <c r="DF4895" s="4"/>
    </row>
    <row r="4896" spans="106:110" x14ac:dyDescent="0.25">
      <c r="DB4896" s="4"/>
      <c r="DC4896" s="4"/>
      <c r="DD4896" s="4"/>
      <c r="DE4896" s="4"/>
      <c r="DF4896" s="4"/>
    </row>
    <row r="4897" spans="106:110" x14ac:dyDescent="0.25">
      <c r="DB4897" s="4"/>
      <c r="DC4897" s="4"/>
      <c r="DD4897" s="4"/>
      <c r="DE4897" s="4"/>
      <c r="DF4897" s="4"/>
    </row>
    <row r="4898" spans="106:110" x14ac:dyDescent="0.25">
      <c r="DB4898" s="4"/>
      <c r="DC4898" s="87"/>
      <c r="DD4898" s="87"/>
      <c r="DE4898" s="87"/>
      <c r="DF4898" s="87"/>
    </row>
    <row r="4899" spans="106:110" x14ac:dyDescent="0.25">
      <c r="DB4899" s="4"/>
      <c r="DC4899" s="4"/>
      <c r="DD4899" s="4"/>
      <c r="DE4899" s="4"/>
      <c r="DF4899" s="4"/>
    </row>
    <row r="4900" spans="106:110" x14ac:dyDescent="0.25">
      <c r="DB4900" s="4"/>
      <c r="DC4900" s="4"/>
      <c r="DD4900" s="4"/>
      <c r="DE4900" s="4"/>
      <c r="DF4900" s="4"/>
    </row>
    <row r="4901" spans="106:110" x14ac:dyDescent="0.25">
      <c r="DB4901" s="106"/>
      <c r="DC4901" s="106"/>
      <c r="DD4901" s="106"/>
      <c r="DE4901" s="107"/>
      <c r="DF4901" s="107"/>
    </row>
    <row r="4902" spans="106:110" x14ac:dyDescent="0.25">
      <c r="DB4902" s="106"/>
      <c r="DC4902" s="106"/>
      <c r="DD4902" s="106">
        <v>0</v>
      </c>
      <c r="DE4902" s="107"/>
      <c r="DF4902" s="107"/>
    </row>
    <row r="4903" spans="106:110" x14ac:dyDescent="0.25">
      <c r="DB4903" s="4"/>
      <c r="DC4903" s="4"/>
      <c r="DD4903" s="4"/>
      <c r="DE4903" s="4"/>
      <c r="DF4903" s="4"/>
    </row>
    <row r="4904" spans="106:110" x14ac:dyDescent="0.25">
      <c r="DB4904" s="4"/>
      <c r="DC4904" s="30"/>
      <c r="DD4904" s="30"/>
      <c r="DE4904" s="30"/>
      <c r="DF4904" s="30"/>
    </row>
    <row r="4905" spans="106:110" x14ac:dyDescent="0.25">
      <c r="DB4905" s="4"/>
      <c r="DC4905" s="4"/>
      <c r="DD4905" s="4"/>
      <c r="DE4905" s="4"/>
      <c r="DF4905" s="4"/>
    </row>
    <row r="4906" spans="106:110" x14ac:dyDescent="0.25">
      <c r="DB4906" s="4"/>
      <c r="DC4906" s="4"/>
      <c r="DD4906" s="4"/>
      <c r="DE4906" s="4"/>
      <c r="DF4906" s="4"/>
    </row>
    <row r="4907" spans="106:110" x14ac:dyDescent="0.25">
      <c r="DB4907" s="4"/>
      <c r="DC4907" s="4"/>
      <c r="DD4907" s="4"/>
      <c r="DE4907" s="4"/>
      <c r="DF4907" s="4"/>
    </row>
    <row r="4908" spans="106:110" x14ac:dyDescent="0.25">
      <c r="DB4908" s="4"/>
      <c r="DC4908" s="89"/>
      <c r="DD4908" s="89"/>
      <c r="DE4908" s="89"/>
      <c r="DF4908" s="89"/>
    </row>
    <row r="4909" spans="106:110" x14ac:dyDescent="0.25">
      <c r="DB4909" s="4"/>
      <c r="DC4909" s="4"/>
      <c r="DD4909" s="4"/>
      <c r="DE4909" s="4"/>
      <c r="DF4909" s="4"/>
    </row>
    <row r="4910" spans="106:110" x14ac:dyDescent="0.25">
      <c r="DB4910" s="4"/>
      <c r="DC4910" s="4"/>
      <c r="DD4910" s="4"/>
      <c r="DE4910" s="4"/>
      <c r="DF4910" s="4"/>
    </row>
    <row r="4911" spans="106:110" x14ac:dyDescent="0.25">
      <c r="DB4911" s="4"/>
      <c r="DC4911" s="4"/>
      <c r="DD4911" s="4"/>
      <c r="DE4911" s="4"/>
      <c r="DF4911" s="4"/>
    </row>
    <row r="4912" spans="106:110" x14ac:dyDescent="0.25">
      <c r="DB4912" s="4"/>
      <c r="DC4912" s="4"/>
      <c r="DD4912" s="4"/>
      <c r="DE4912" s="4"/>
      <c r="DF4912" s="4"/>
    </row>
    <row r="4913" spans="106:110" x14ac:dyDescent="0.25">
      <c r="DB4913" s="4"/>
      <c r="DC4913" s="4"/>
      <c r="DD4913" s="4"/>
      <c r="DE4913" s="4"/>
      <c r="DF4913" s="4"/>
    </row>
    <row r="4914" spans="106:110" x14ac:dyDescent="0.25">
      <c r="DB4914" s="4"/>
      <c r="DC4914" s="4"/>
      <c r="DD4914" s="4"/>
      <c r="DE4914" s="4"/>
      <c r="DF4914" s="4"/>
    </row>
    <row r="4915" spans="106:110" x14ac:dyDescent="0.25">
      <c r="DB4915" s="4"/>
      <c r="DC4915" s="4"/>
      <c r="DD4915" s="4"/>
      <c r="DE4915" s="4"/>
      <c r="DF4915" s="4"/>
    </row>
    <row r="4916" spans="106:110" x14ac:dyDescent="0.25">
      <c r="DB4916" s="4"/>
      <c r="DC4916" s="87"/>
      <c r="DD4916" s="87"/>
      <c r="DE4916" s="87"/>
      <c r="DF4916" s="87"/>
    </row>
    <row r="4917" spans="106:110" x14ac:dyDescent="0.25">
      <c r="DB4917" s="4"/>
      <c r="DC4917" s="4"/>
      <c r="DD4917" s="4"/>
      <c r="DE4917" s="4"/>
      <c r="DF4917" s="4"/>
    </row>
    <row r="4918" spans="106:110" x14ac:dyDescent="0.25">
      <c r="DB4918" s="4"/>
      <c r="DC4918" s="4"/>
      <c r="DD4918" s="4"/>
      <c r="DE4918" s="4"/>
      <c r="DF4918" s="4"/>
    </row>
    <row r="4919" spans="106:110" x14ac:dyDescent="0.25">
      <c r="DB4919" s="106"/>
      <c r="DC4919" s="106"/>
      <c r="DD4919" s="106"/>
      <c r="DE4919" s="107"/>
      <c r="DF4919" s="107"/>
    </row>
    <row r="4920" spans="106:110" x14ac:dyDescent="0.25">
      <c r="DB4920" s="4"/>
      <c r="DC4920" s="4"/>
      <c r="DD4920" s="4"/>
      <c r="DE4920" s="4"/>
      <c r="DF4920" s="4"/>
    </row>
    <row r="4921" spans="106:110" x14ac:dyDescent="0.25">
      <c r="DB4921" s="4"/>
      <c r="DC4921" s="4"/>
      <c r="DD4921" s="4"/>
      <c r="DE4921" s="4"/>
      <c r="DF4921" s="4"/>
    </row>
    <row r="4922" spans="106:110" x14ac:dyDescent="0.25">
      <c r="DB4922" s="91"/>
      <c r="DC4922" s="26"/>
      <c r="DD4922" s="86"/>
      <c r="DE4922" s="86"/>
      <c r="DF4922" s="4"/>
    </row>
    <row r="4923" spans="106:110" x14ac:dyDescent="0.25">
      <c r="DB4923" s="4"/>
      <c r="DC4923" s="4"/>
      <c r="DD4923" s="4"/>
      <c r="DE4923" s="4"/>
      <c r="DF4923" s="4"/>
    </row>
    <row r="4924" spans="106:110" x14ac:dyDescent="0.25">
      <c r="DB4924" s="4"/>
      <c r="DC4924" s="30"/>
      <c r="DD4924" s="30"/>
      <c r="DE4924" s="30"/>
      <c r="DF4924" s="30"/>
    </row>
    <row r="4925" spans="106:110" x14ac:dyDescent="0.25">
      <c r="DB4925" s="4"/>
      <c r="DC4925" s="4"/>
      <c r="DD4925" s="4"/>
      <c r="DE4925" s="4"/>
      <c r="DF4925" s="4"/>
    </row>
    <row r="4926" spans="106:110" x14ac:dyDescent="0.25">
      <c r="DB4926" s="4"/>
      <c r="DC4926" s="4"/>
      <c r="DD4926" s="4"/>
      <c r="DE4926" s="4"/>
      <c r="DF4926" s="4"/>
    </row>
    <row r="4927" spans="106:110" x14ac:dyDescent="0.25">
      <c r="DB4927" s="4"/>
      <c r="DC4927" s="4"/>
      <c r="DD4927" s="4"/>
      <c r="DE4927" s="4"/>
      <c r="DF4927" s="4"/>
    </row>
    <row r="4928" spans="106:110" x14ac:dyDescent="0.25">
      <c r="DB4928" s="4"/>
      <c r="DC4928" s="4"/>
      <c r="DD4928" s="4"/>
      <c r="DE4928" s="4"/>
      <c r="DF4928" s="4"/>
    </row>
    <row r="4929" spans="106:110" x14ac:dyDescent="0.25">
      <c r="DB4929" s="4"/>
      <c r="DC4929" s="4"/>
      <c r="DD4929" s="4"/>
      <c r="DE4929" s="4"/>
      <c r="DF4929" s="4"/>
    </row>
    <row r="4930" spans="106:110" x14ac:dyDescent="0.25">
      <c r="DB4930" s="4"/>
      <c r="DC4930" s="89"/>
      <c r="DD4930" s="89"/>
      <c r="DE4930" s="89"/>
      <c r="DF4930" s="89"/>
    </row>
    <row r="4931" spans="106:110" x14ac:dyDescent="0.25">
      <c r="DB4931" s="4"/>
      <c r="DC4931" s="4"/>
      <c r="DD4931" s="4"/>
      <c r="DE4931" s="4"/>
      <c r="DF4931" s="4"/>
    </row>
    <row r="4932" spans="106:110" x14ac:dyDescent="0.25">
      <c r="DB4932" s="4"/>
      <c r="DC4932" s="4"/>
      <c r="DD4932" s="4"/>
      <c r="DE4932" s="4"/>
      <c r="DF4932" s="4"/>
    </row>
    <row r="4933" spans="106:110" x14ac:dyDescent="0.25">
      <c r="DB4933" s="4"/>
      <c r="DC4933" s="4"/>
      <c r="DD4933" s="4"/>
      <c r="DE4933" s="4"/>
      <c r="DF4933" s="4"/>
    </row>
    <row r="4934" spans="106:110" x14ac:dyDescent="0.25">
      <c r="DB4934" s="4"/>
      <c r="DC4934" s="4"/>
      <c r="DD4934" s="4"/>
      <c r="DE4934" s="4"/>
      <c r="DF4934" s="4"/>
    </row>
    <row r="4935" spans="106:110" x14ac:dyDescent="0.25">
      <c r="DB4935" s="4"/>
      <c r="DC4935" s="4"/>
      <c r="DD4935" s="4"/>
      <c r="DE4935" s="4"/>
      <c r="DF4935" s="4"/>
    </row>
    <row r="4936" spans="106:110" x14ac:dyDescent="0.25">
      <c r="DB4936" s="4"/>
      <c r="DC4936" s="4"/>
      <c r="DD4936" s="4"/>
      <c r="DE4936" s="4"/>
      <c r="DF4936" s="4"/>
    </row>
    <row r="4937" spans="106:110" x14ac:dyDescent="0.25">
      <c r="DB4937" s="4"/>
      <c r="DC4937" s="4"/>
      <c r="DD4937" s="4"/>
      <c r="DE4937" s="4"/>
      <c r="DF4937" s="4"/>
    </row>
    <row r="4938" spans="106:110" x14ac:dyDescent="0.25">
      <c r="DB4938" s="4"/>
      <c r="DC4938" s="87"/>
      <c r="DD4938" s="87"/>
      <c r="DE4938" s="87"/>
      <c r="DF4938" s="87"/>
    </row>
    <row r="4939" spans="106:110" x14ac:dyDescent="0.25">
      <c r="DB4939" s="4"/>
      <c r="DC4939" s="4"/>
      <c r="DD4939" s="4"/>
      <c r="DE4939" s="4"/>
      <c r="DF4939" s="4"/>
    </row>
    <row r="4940" spans="106:110" x14ac:dyDescent="0.25">
      <c r="DB4940" s="4"/>
      <c r="DC4940" s="4"/>
      <c r="DD4940" s="4"/>
      <c r="DE4940" s="4"/>
      <c r="DF4940" s="4"/>
    </row>
    <row r="4941" spans="106:110" x14ac:dyDescent="0.25">
      <c r="DB4941" s="106"/>
      <c r="DC4941" s="106"/>
      <c r="DD4941" s="106"/>
      <c r="DE4941" s="107"/>
      <c r="DF4941" s="107"/>
    </row>
    <row r="4942" spans="106:110" x14ac:dyDescent="0.25">
      <c r="DB4942" s="4"/>
      <c r="DC4942" s="4"/>
      <c r="DD4942" s="4"/>
      <c r="DE4942" s="4"/>
      <c r="DF4942" s="4"/>
    </row>
    <row r="4943" spans="106:110" x14ac:dyDescent="0.25">
      <c r="DB4943" s="4"/>
      <c r="DC4943" s="4"/>
      <c r="DD4943" s="4"/>
      <c r="DE4943" s="4"/>
      <c r="DF4943" s="4"/>
    </row>
    <row r="4944" spans="106:110" x14ac:dyDescent="0.25">
      <c r="DB4944" s="91"/>
      <c r="DC4944" s="26"/>
      <c r="DD4944" s="86"/>
      <c r="DE4944" s="86"/>
      <c r="DF4944" s="4"/>
    </row>
    <row r="4945" spans="106:110" x14ac:dyDescent="0.25">
      <c r="DB4945" s="4"/>
      <c r="DC4945" s="4"/>
      <c r="DD4945" s="4"/>
      <c r="DE4945" s="4"/>
      <c r="DF4945" s="4"/>
    </row>
    <row r="4946" spans="106:110" x14ac:dyDescent="0.25">
      <c r="DB4946" s="4"/>
      <c r="DC4946" s="30"/>
      <c r="DD4946" s="30"/>
      <c r="DE4946" s="30"/>
      <c r="DF4946" s="30"/>
    </row>
    <row r="4947" spans="106:110" x14ac:dyDescent="0.25">
      <c r="DB4947" s="4"/>
      <c r="DC4947" s="4"/>
      <c r="DD4947" s="4"/>
      <c r="DE4947" s="4"/>
      <c r="DF4947" s="4"/>
    </row>
    <row r="4948" spans="106:110" x14ac:dyDescent="0.25">
      <c r="DB4948" s="4"/>
      <c r="DC4948" s="4"/>
      <c r="DD4948" s="4"/>
      <c r="DE4948" s="4"/>
      <c r="DF4948" s="4"/>
    </row>
    <row r="4949" spans="106:110" x14ac:dyDescent="0.25">
      <c r="DB4949" s="4"/>
      <c r="DC4949" s="4"/>
      <c r="DD4949" s="4"/>
      <c r="DE4949" s="4"/>
      <c r="DF4949" s="4"/>
    </row>
    <row r="4950" spans="106:110" x14ac:dyDescent="0.25">
      <c r="DB4950" s="4"/>
      <c r="DC4950" s="4"/>
      <c r="DD4950" s="4"/>
      <c r="DE4950" s="4"/>
      <c r="DF4950" s="4"/>
    </row>
    <row r="4951" spans="106:110" x14ac:dyDescent="0.25">
      <c r="DB4951" s="4"/>
      <c r="DC4951" s="4"/>
      <c r="DD4951" s="4"/>
      <c r="DE4951" s="4"/>
      <c r="DF4951" s="4"/>
    </row>
    <row r="4952" spans="106:110" x14ac:dyDescent="0.25">
      <c r="DB4952" s="4"/>
      <c r="DC4952" s="89"/>
      <c r="DD4952" s="89"/>
      <c r="DE4952" s="89"/>
      <c r="DF4952" s="89"/>
    </row>
    <row r="4953" spans="106:110" x14ac:dyDescent="0.25">
      <c r="DB4953" s="4"/>
      <c r="DC4953" s="4"/>
      <c r="DD4953" s="4"/>
      <c r="DE4953" s="4"/>
      <c r="DF4953" s="4"/>
    </row>
    <row r="4954" spans="106:110" x14ac:dyDescent="0.25">
      <c r="DB4954" s="4"/>
      <c r="DC4954" s="4"/>
      <c r="DD4954" s="4"/>
      <c r="DE4954" s="4"/>
      <c r="DF4954" s="4"/>
    </row>
    <row r="4955" spans="106:110" x14ac:dyDescent="0.25">
      <c r="DB4955" s="4"/>
      <c r="DC4955" s="4"/>
      <c r="DD4955" s="4"/>
      <c r="DE4955" s="4"/>
      <c r="DF4955" s="4"/>
    </row>
    <row r="4956" spans="106:110" x14ac:dyDescent="0.25">
      <c r="DB4956" s="4"/>
      <c r="DC4956" s="4"/>
      <c r="DD4956" s="4"/>
      <c r="DE4956" s="4"/>
      <c r="DF4956" s="4"/>
    </row>
    <row r="4957" spans="106:110" x14ac:dyDescent="0.25">
      <c r="DB4957" s="4"/>
      <c r="DC4957" s="4"/>
      <c r="DD4957" s="4"/>
      <c r="DE4957" s="4"/>
      <c r="DF4957" s="4"/>
    </row>
    <row r="4958" spans="106:110" x14ac:dyDescent="0.25">
      <c r="DB4958" s="4"/>
      <c r="DC4958" s="4"/>
      <c r="DD4958" s="4"/>
      <c r="DE4958" s="4"/>
      <c r="DF4958" s="4"/>
    </row>
    <row r="4959" spans="106:110" x14ac:dyDescent="0.25">
      <c r="DB4959" s="4"/>
      <c r="DC4959" s="4"/>
      <c r="DD4959" s="4"/>
      <c r="DE4959" s="4"/>
      <c r="DF4959" s="4"/>
    </row>
    <row r="4960" spans="106:110" x14ac:dyDescent="0.25">
      <c r="DB4960" s="4"/>
      <c r="DC4960" s="87"/>
      <c r="DD4960" s="87"/>
      <c r="DE4960" s="87"/>
      <c r="DF4960" s="87"/>
    </row>
    <row r="4961" spans="106:110" x14ac:dyDescent="0.25">
      <c r="DB4961" s="4"/>
      <c r="DC4961" s="4"/>
      <c r="DD4961" s="4"/>
      <c r="DE4961" s="4"/>
      <c r="DF4961" s="4"/>
    </row>
    <row r="4962" spans="106:110" x14ac:dyDescent="0.25">
      <c r="DB4962" s="4"/>
      <c r="DC4962" s="4"/>
      <c r="DD4962" s="4"/>
      <c r="DE4962" s="4"/>
      <c r="DF4962" s="4"/>
    </row>
    <row r="4963" spans="106:110" x14ac:dyDescent="0.25">
      <c r="DB4963" s="106"/>
      <c r="DC4963" s="106"/>
      <c r="DD4963" s="106"/>
      <c r="DE4963" s="107"/>
      <c r="DF4963" s="107"/>
    </row>
    <row r="4964" spans="106:110" x14ac:dyDescent="0.25">
      <c r="DB4964" s="4"/>
      <c r="DC4964" s="4"/>
      <c r="DD4964" s="4"/>
      <c r="DE4964" s="4"/>
      <c r="DF4964" s="4"/>
    </row>
    <row r="4965" spans="106:110" x14ac:dyDescent="0.25">
      <c r="DB4965" s="4"/>
      <c r="DC4965" s="4"/>
      <c r="DD4965" s="4"/>
      <c r="DE4965" s="4"/>
      <c r="DF4965" s="4"/>
    </row>
    <row r="4966" spans="106:110" x14ac:dyDescent="0.25">
      <c r="DB4966" s="4"/>
      <c r="DC4966" s="4"/>
      <c r="DD4966" s="4"/>
      <c r="DE4966" s="4"/>
      <c r="DF4966" s="4"/>
    </row>
    <row r="4967" spans="106:110" x14ac:dyDescent="0.25">
      <c r="DB4967" s="4"/>
      <c r="DC4967" s="30"/>
      <c r="DD4967" s="30"/>
      <c r="DE4967" s="30"/>
      <c r="DF4967" s="30"/>
    </row>
    <row r="4968" spans="106:110" x14ac:dyDescent="0.25">
      <c r="DB4968" s="4"/>
      <c r="DC4968" s="4"/>
      <c r="DD4968" s="4"/>
      <c r="DE4968" s="4"/>
      <c r="DF4968" s="4"/>
    </row>
    <row r="4969" spans="106:110" x14ac:dyDescent="0.25">
      <c r="DB4969" s="4"/>
      <c r="DC4969" s="4"/>
      <c r="DD4969" s="4"/>
      <c r="DE4969" s="4"/>
      <c r="DF4969" s="4"/>
    </row>
    <row r="4970" spans="106:110" x14ac:dyDescent="0.25">
      <c r="DB4970" s="4"/>
      <c r="DC4970" s="4"/>
      <c r="DD4970" s="4"/>
      <c r="DE4970" s="4"/>
      <c r="DF4970" s="4"/>
    </row>
    <row r="4971" spans="106:110" x14ac:dyDescent="0.25">
      <c r="DB4971" s="4"/>
      <c r="DC4971" s="4"/>
      <c r="DD4971" s="4"/>
      <c r="DE4971" s="4"/>
      <c r="DF4971" s="4"/>
    </row>
    <row r="4972" spans="106:110" x14ac:dyDescent="0.25">
      <c r="DB4972" s="4"/>
      <c r="DC4972" s="89"/>
      <c r="DD4972" s="89"/>
      <c r="DE4972" s="89"/>
      <c r="DF4972" s="89"/>
    </row>
    <row r="4973" spans="106:110" x14ac:dyDescent="0.25">
      <c r="DB4973" s="4"/>
      <c r="DC4973" s="4"/>
      <c r="DD4973" s="4"/>
      <c r="DE4973" s="4"/>
      <c r="DF4973" s="4"/>
    </row>
    <row r="4974" spans="106:110" x14ac:dyDescent="0.25">
      <c r="DB4974" s="4"/>
      <c r="DC4974" s="4"/>
      <c r="DD4974" s="4"/>
      <c r="DE4974" s="4"/>
      <c r="DF4974" s="4"/>
    </row>
    <row r="4975" spans="106:110" x14ac:dyDescent="0.25">
      <c r="DB4975" s="4"/>
      <c r="DC4975" s="4"/>
      <c r="DD4975" s="4"/>
      <c r="DE4975" s="4"/>
      <c r="DF4975" s="4"/>
    </row>
    <row r="4976" spans="106:110" x14ac:dyDescent="0.25">
      <c r="DB4976" s="4"/>
      <c r="DC4976" s="4"/>
      <c r="DD4976" s="4"/>
      <c r="DE4976" s="4"/>
      <c r="DF4976" s="4"/>
    </row>
    <row r="4977" spans="106:110" x14ac:dyDescent="0.25">
      <c r="DB4977" s="4"/>
      <c r="DC4977" s="4"/>
      <c r="DD4977" s="4"/>
      <c r="DE4977" s="4"/>
      <c r="DF4977" s="4"/>
    </row>
    <row r="4978" spans="106:110" x14ac:dyDescent="0.25">
      <c r="DB4978" s="4"/>
      <c r="DC4978" s="4"/>
      <c r="DD4978" s="4"/>
      <c r="DE4978" s="4"/>
      <c r="DF4978" s="4"/>
    </row>
    <row r="4979" spans="106:110" x14ac:dyDescent="0.25">
      <c r="DB4979" s="4"/>
      <c r="DC4979" s="4"/>
      <c r="DD4979" s="4"/>
      <c r="DE4979" s="4"/>
      <c r="DF4979" s="4"/>
    </row>
    <row r="4980" spans="106:110" x14ac:dyDescent="0.25">
      <c r="DB4980" s="4"/>
      <c r="DC4980" s="87"/>
      <c r="DD4980" s="87"/>
      <c r="DE4980" s="87"/>
      <c r="DF4980" s="87"/>
    </row>
    <row r="4981" spans="106:110" x14ac:dyDescent="0.25">
      <c r="DB4981" s="4"/>
      <c r="DC4981" s="4"/>
      <c r="DD4981" s="4"/>
      <c r="DE4981" s="4"/>
      <c r="DF4981" s="4"/>
    </row>
    <row r="4982" spans="106:110" x14ac:dyDescent="0.25">
      <c r="DB4982" s="4"/>
      <c r="DC4982" s="4"/>
      <c r="DD4982" s="4"/>
      <c r="DE4982" s="4"/>
      <c r="DF4982" s="4"/>
    </row>
    <row r="4983" spans="106:110" x14ac:dyDescent="0.25">
      <c r="DB4983" s="106"/>
      <c r="DC4983" s="106"/>
      <c r="DD4983" s="106"/>
      <c r="DE4983" s="107"/>
      <c r="DF4983" s="107"/>
    </row>
    <row r="4984" spans="106:110" x14ac:dyDescent="0.25">
      <c r="DB4984" s="4"/>
      <c r="DC4984" s="4"/>
      <c r="DD4984" s="4"/>
      <c r="DE4984" s="4"/>
      <c r="DF4984" s="4"/>
    </row>
    <row r="4985" spans="106:110" x14ac:dyDescent="0.25">
      <c r="DB4985" s="4"/>
      <c r="DC4985" s="4"/>
      <c r="DD4985" s="4"/>
      <c r="DE4985" s="4"/>
      <c r="DF4985" s="4"/>
    </row>
    <row r="4986" spans="106:110" x14ac:dyDescent="0.25">
      <c r="DB4986" s="108"/>
      <c r="DC4986" s="108"/>
      <c r="DD4986" s="108"/>
      <c r="DE4986" s="111"/>
      <c r="DF4986" s="111"/>
    </row>
    <row r="4987" spans="106:110" x14ac:dyDescent="0.25">
      <c r="DB4987" s="91"/>
      <c r="DC4987" s="26"/>
      <c r="DD4987" s="86"/>
      <c r="DE4987" s="86"/>
      <c r="DF4987" s="4"/>
    </row>
    <row r="4988" spans="106:110" x14ac:dyDescent="0.25">
      <c r="DB4988" s="4"/>
      <c r="DC4988" s="4"/>
      <c r="DD4988" s="4"/>
      <c r="DE4988" s="4"/>
      <c r="DF4988" s="4"/>
    </row>
    <row r="4989" spans="106:110" x14ac:dyDescent="0.25">
      <c r="DB4989" s="4"/>
      <c r="DC4989" s="30"/>
      <c r="DD4989" s="30"/>
      <c r="DE4989" s="30"/>
      <c r="DF4989" s="30"/>
    </row>
    <row r="4990" spans="106:110" x14ac:dyDescent="0.25">
      <c r="DB4990" s="4"/>
      <c r="DC4990" s="4"/>
      <c r="DD4990" s="4"/>
      <c r="DE4990" s="4"/>
      <c r="DF4990" s="4"/>
    </row>
    <row r="4991" spans="106:110" x14ac:dyDescent="0.25">
      <c r="DB4991" s="4"/>
      <c r="DC4991" s="4"/>
      <c r="DD4991" s="4"/>
      <c r="DE4991" s="4"/>
      <c r="DF4991" s="4"/>
    </row>
    <row r="4992" spans="106:110" x14ac:dyDescent="0.25">
      <c r="DB4992" s="4"/>
      <c r="DC4992" s="4"/>
      <c r="DD4992" s="4"/>
      <c r="DE4992" s="4"/>
      <c r="DF4992" s="4"/>
    </row>
    <row r="4993" spans="106:110" x14ac:dyDescent="0.25">
      <c r="DB4993" s="4"/>
      <c r="DC4993" s="4"/>
      <c r="DD4993" s="4"/>
      <c r="DE4993" s="4"/>
      <c r="DF4993" s="4"/>
    </row>
    <row r="4994" spans="106:110" x14ac:dyDescent="0.25">
      <c r="DB4994" s="4"/>
      <c r="DC4994" s="4"/>
      <c r="DD4994" s="4"/>
      <c r="DE4994" s="4"/>
      <c r="DF4994" s="4"/>
    </row>
    <row r="4995" spans="106:110" x14ac:dyDescent="0.25">
      <c r="DB4995" s="4"/>
      <c r="DC4995" s="4"/>
      <c r="DD4995" s="4"/>
      <c r="DE4995" s="4"/>
      <c r="DF4995" s="4"/>
    </row>
    <row r="4996" spans="106:110" x14ac:dyDescent="0.25">
      <c r="DB4996" s="4"/>
      <c r="DC4996" s="89"/>
      <c r="DD4996" s="89"/>
      <c r="DE4996" s="89"/>
      <c r="DF4996" s="89"/>
    </row>
    <row r="4997" spans="106:110" x14ac:dyDescent="0.25">
      <c r="DB4997" s="4"/>
      <c r="DC4997" s="4"/>
      <c r="DD4997" s="4"/>
      <c r="DE4997" s="4"/>
      <c r="DF4997" s="4"/>
    </row>
    <row r="4998" spans="106:110" x14ac:dyDescent="0.25">
      <c r="DB4998" s="4"/>
      <c r="DC4998" s="4"/>
      <c r="DD4998" s="4"/>
      <c r="DE4998" s="4"/>
      <c r="DF4998" s="4"/>
    </row>
    <row r="4999" spans="106:110" x14ac:dyDescent="0.25">
      <c r="DB4999" s="4"/>
      <c r="DC4999" s="4"/>
      <c r="DD4999" s="4"/>
      <c r="DE4999" s="4"/>
      <c r="DF4999" s="4"/>
    </row>
    <row r="5000" spans="106:110" x14ac:dyDescent="0.25">
      <c r="DB5000" s="4"/>
      <c r="DC5000" s="4"/>
      <c r="DD5000" s="4"/>
      <c r="DE5000" s="4"/>
      <c r="DF5000" s="4"/>
    </row>
    <row r="5001" spans="106:110" x14ac:dyDescent="0.25">
      <c r="DB5001" s="4"/>
      <c r="DC5001" s="4"/>
      <c r="DD5001" s="4"/>
      <c r="DE5001" s="4"/>
      <c r="DF5001" s="4"/>
    </row>
    <row r="5002" spans="106:110" x14ac:dyDescent="0.25">
      <c r="DB5002" s="4"/>
      <c r="DC5002" s="4"/>
      <c r="DD5002" s="4"/>
      <c r="DE5002" s="4"/>
      <c r="DF5002" s="4"/>
    </row>
    <row r="5003" spans="106:110" x14ac:dyDescent="0.25">
      <c r="DB5003" s="4"/>
      <c r="DC5003" s="4"/>
      <c r="DD5003" s="4"/>
      <c r="DE5003" s="4"/>
      <c r="DF5003" s="4"/>
    </row>
    <row r="5004" spans="106:110" x14ac:dyDescent="0.25">
      <c r="DB5004" s="4"/>
      <c r="DC5004" s="87"/>
      <c r="DD5004" s="87"/>
      <c r="DE5004" s="87"/>
      <c r="DF5004" s="87"/>
    </row>
    <row r="5005" spans="106:110" x14ac:dyDescent="0.25">
      <c r="DB5005" s="4"/>
      <c r="DC5005" s="4"/>
      <c r="DD5005" s="4"/>
      <c r="DE5005" s="4"/>
      <c r="DF5005" s="4"/>
    </row>
    <row r="5006" spans="106:110" x14ac:dyDescent="0.25">
      <c r="DB5006" s="4"/>
      <c r="DC5006" s="4"/>
      <c r="DD5006" s="4"/>
      <c r="DE5006" s="4"/>
      <c r="DF5006" s="4"/>
    </row>
    <row r="5007" spans="106:110" x14ac:dyDescent="0.25">
      <c r="DB5007" s="106"/>
      <c r="DC5007" s="106"/>
      <c r="DD5007" s="106"/>
      <c r="DE5007" s="107"/>
      <c r="DF5007" s="107"/>
    </row>
    <row r="5008" spans="106:110" x14ac:dyDescent="0.25">
      <c r="DB5008" s="4"/>
      <c r="DC5008" s="4"/>
      <c r="DD5008" s="4"/>
      <c r="DE5008" s="4"/>
      <c r="DF5008" s="4"/>
    </row>
    <row r="5009" spans="106:110" x14ac:dyDescent="0.25">
      <c r="DB5009" s="4"/>
      <c r="DC5009" s="4"/>
      <c r="DD5009" s="4"/>
      <c r="DE5009" s="4"/>
      <c r="DF5009" s="4"/>
    </row>
    <row r="5010" spans="106:110" x14ac:dyDescent="0.25">
      <c r="DB5010" s="108"/>
      <c r="DC5010" s="108"/>
      <c r="DD5010" s="108"/>
      <c r="DE5010" s="111"/>
      <c r="DF5010" s="111"/>
    </row>
    <row r="5011" spans="106:110" x14ac:dyDescent="0.25">
      <c r="DB5011" s="4"/>
      <c r="DC5011" s="4"/>
      <c r="DD5011" s="4"/>
      <c r="DE5011" s="4"/>
      <c r="DF5011" s="4"/>
    </row>
    <row r="5012" spans="106:110" x14ac:dyDescent="0.25">
      <c r="DB5012" s="4"/>
      <c r="DC5012" s="30"/>
      <c r="DD5012" s="30"/>
      <c r="DE5012" s="30"/>
      <c r="DF5012" s="30"/>
    </row>
    <row r="5013" spans="106:110" x14ac:dyDescent="0.25">
      <c r="DB5013" s="4"/>
      <c r="DC5013" s="4"/>
      <c r="DD5013" s="4"/>
      <c r="DE5013" s="4"/>
      <c r="DF5013" s="4"/>
    </row>
    <row r="5014" spans="106:110" x14ac:dyDescent="0.25">
      <c r="DB5014" s="4"/>
      <c r="DC5014" s="4"/>
      <c r="DD5014" s="4"/>
      <c r="DE5014" s="4"/>
      <c r="DF5014" s="4"/>
    </row>
    <row r="5015" spans="106:110" x14ac:dyDescent="0.25">
      <c r="DB5015" s="4"/>
      <c r="DC5015" s="4"/>
      <c r="DD5015" s="4"/>
      <c r="DE5015" s="4"/>
      <c r="DF5015" s="4"/>
    </row>
    <row r="5016" spans="106:110" x14ac:dyDescent="0.25">
      <c r="DB5016" s="4"/>
      <c r="DC5016" s="4"/>
      <c r="DD5016" s="4"/>
      <c r="DE5016" s="4"/>
      <c r="DF5016" s="4"/>
    </row>
    <row r="5017" spans="106:110" x14ac:dyDescent="0.25">
      <c r="DB5017" s="4"/>
      <c r="DC5017" s="4"/>
      <c r="DD5017" s="4"/>
      <c r="DE5017" s="4"/>
      <c r="DF5017" s="4"/>
    </row>
    <row r="5018" spans="106:110" x14ac:dyDescent="0.25">
      <c r="DB5018" s="4"/>
      <c r="DC5018" s="89"/>
      <c r="DD5018" s="89"/>
      <c r="DE5018" s="89"/>
      <c r="DF5018" s="89"/>
    </row>
    <row r="5019" spans="106:110" x14ac:dyDescent="0.25">
      <c r="DB5019" s="4"/>
      <c r="DC5019" s="4"/>
      <c r="DD5019" s="4"/>
      <c r="DE5019" s="4"/>
      <c r="DF5019" s="4"/>
    </row>
    <row r="5020" spans="106:110" x14ac:dyDescent="0.25">
      <c r="DB5020" s="4"/>
      <c r="DC5020" s="4"/>
      <c r="DD5020" s="4"/>
      <c r="DE5020" s="4"/>
      <c r="DF5020" s="4"/>
    </row>
    <row r="5021" spans="106:110" x14ac:dyDescent="0.25">
      <c r="DB5021" s="4"/>
      <c r="DC5021" s="4"/>
      <c r="DD5021" s="4"/>
      <c r="DE5021" s="4"/>
      <c r="DF5021" s="4"/>
    </row>
    <row r="5022" spans="106:110" x14ac:dyDescent="0.25">
      <c r="DB5022" s="4"/>
      <c r="DC5022" s="4"/>
      <c r="DD5022" s="4"/>
      <c r="DE5022" s="4"/>
      <c r="DF5022" s="4"/>
    </row>
    <row r="5023" spans="106:110" x14ac:dyDescent="0.25">
      <c r="DB5023" s="4"/>
      <c r="DC5023" s="4"/>
      <c r="DD5023" s="4"/>
      <c r="DE5023" s="4"/>
      <c r="DF5023" s="4"/>
    </row>
    <row r="5024" spans="106:110" x14ac:dyDescent="0.25">
      <c r="DB5024" s="4"/>
      <c r="DC5024" s="4"/>
      <c r="DD5024" s="4"/>
      <c r="DE5024" s="4"/>
      <c r="DF5024" s="4"/>
    </row>
    <row r="5025" spans="106:110" x14ac:dyDescent="0.25">
      <c r="DB5025" s="4"/>
      <c r="DC5025" s="4"/>
      <c r="DD5025" s="4"/>
      <c r="DE5025" s="4"/>
      <c r="DF5025" s="4"/>
    </row>
    <row r="5026" spans="106:110" x14ac:dyDescent="0.25">
      <c r="DB5026" s="4"/>
      <c r="DC5026" s="87"/>
      <c r="DD5026" s="87"/>
      <c r="DE5026" s="87"/>
      <c r="DF5026" s="87"/>
    </row>
    <row r="5027" spans="106:110" x14ac:dyDescent="0.25">
      <c r="DB5027" s="4"/>
      <c r="DC5027" s="4"/>
      <c r="DD5027" s="4"/>
      <c r="DE5027" s="4"/>
      <c r="DF5027" s="4"/>
    </row>
    <row r="5028" spans="106:110" x14ac:dyDescent="0.25">
      <c r="DB5028" s="4"/>
      <c r="DC5028" s="4"/>
      <c r="DD5028" s="4"/>
      <c r="DE5028" s="4"/>
      <c r="DF5028" s="4"/>
    </row>
    <row r="5029" spans="106:110" x14ac:dyDescent="0.25">
      <c r="DB5029" s="106"/>
      <c r="DC5029" s="106"/>
      <c r="DD5029" s="106"/>
      <c r="DE5029" s="107"/>
      <c r="DF5029" s="107"/>
    </row>
    <row r="5030" spans="106:110" x14ac:dyDescent="0.25">
      <c r="DB5030" s="4"/>
      <c r="DC5030" s="4"/>
      <c r="DD5030" s="4"/>
      <c r="DE5030" s="4"/>
      <c r="DF5030" s="4"/>
    </row>
    <row r="5031" spans="106:110" x14ac:dyDescent="0.25">
      <c r="DB5031" s="4"/>
      <c r="DC5031" s="4"/>
      <c r="DD5031" s="4"/>
      <c r="DE5031" s="4"/>
      <c r="DF5031" s="4"/>
    </row>
    <row r="5032" spans="106:110" x14ac:dyDescent="0.25">
      <c r="DB5032" s="108"/>
      <c r="DC5032" s="108"/>
      <c r="DD5032" s="108"/>
      <c r="DE5032" s="111"/>
      <c r="DF5032" s="111"/>
    </row>
    <row r="5033" spans="106:110" x14ac:dyDescent="0.25">
      <c r="DB5033" s="91"/>
      <c r="DC5033" s="26"/>
      <c r="DD5033" s="86"/>
      <c r="DE5033" s="86"/>
      <c r="DF5033" s="4"/>
    </row>
    <row r="5034" spans="106:110" x14ac:dyDescent="0.25">
      <c r="DB5034" s="4"/>
      <c r="DC5034" s="4"/>
      <c r="DD5034" s="4"/>
      <c r="DE5034" s="4"/>
      <c r="DF5034" s="4"/>
    </row>
    <row r="5035" spans="106:110" x14ac:dyDescent="0.25">
      <c r="DB5035" s="4"/>
      <c r="DC5035" s="30"/>
      <c r="DD5035" s="30"/>
      <c r="DE5035" s="30"/>
      <c r="DF5035" s="30"/>
    </row>
    <row r="5036" spans="106:110" x14ac:dyDescent="0.25">
      <c r="DB5036" s="4"/>
      <c r="DC5036" s="4"/>
      <c r="DD5036" s="4"/>
      <c r="DE5036" s="4"/>
      <c r="DF5036" s="4"/>
    </row>
    <row r="5037" spans="106:110" x14ac:dyDescent="0.25">
      <c r="DB5037" s="4"/>
      <c r="DC5037" s="4"/>
      <c r="DD5037" s="4"/>
      <c r="DE5037" s="4"/>
      <c r="DF5037" s="4"/>
    </row>
    <row r="5038" spans="106:110" x14ac:dyDescent="0.25">
      <c r="DB5038" s="4"/>
      <c r="DC5038" s="4"/>
      <c r="DD5038" s="4"/>
      <c r="DE5038" s="4"/>
      <c r="DF5038" s="4"/>
    </row>
    <row r="5039" spans="106:110" x14ac:dyDescent="0.25">
      <c r="DB5039" s="4"/>
      <c r="DC5039" s="4"/>
      <c r="DD5039" s="4"/>
      <c r="DE5039" s="4"/>
      <c r="DF5039" s="4"/>
    </row>
    <row r="5040" spans="106:110" x14ac:dyDescent="0.25">
      <c r="DB5040" s="4"/>
      <c r="DC5040" s="4"/>
      <c r="DD5040" s="4"/>
      <c r="DE5040" s="4"/>
      <c r="DF5040" s="4"/>
    </row>
    <row r="5041" spans="106:110" x14ac:dyDescent="0.25">
      <c r="DB5041" s="4"/>
      <c r="DC5041" s="4"/>
      <c r="DD5041" s="4"/>
      <c r="DE5041" s="4"/>
      <c r="DF5041" s="4"/>
    </row>
    <row r="5042" spans="106:110" x14ac:dyDescent="0.25">
      <c r="DB5042" s="4"/>
      <c r="DC5042" s="89"/>
      <c r="DD5042" s="89"/>
      <c r="DE5042" s="89"/>
      <c r="DF5042" s="89"/>
    </row>
    <row r="5043" spans="106:110" x14ac:dyDescent="0.25">
      <c r="DB5043" s="4"/>
      <c r="DC5043" s="4"/>
      <c r="DD5043" s="4"/>
      <c r="DE5043" s="4"/>
      <c r="DF5043" s="4"/>
    </row>
    <row r="5044" spans="106:110" x14ac:dyDescent="0.25">
      <c r="DB5044" s="4"/>
      <c r="DC5044" s="4"/>
      <c r="DD5044" s="4"/>
      <c r="DE5044" s="4"/>
      <c r="DF5044" s="4"/>
    </row>
    <row r="5045" spans="106:110" x14ac:dyDescent="0.25">
      <c r="DB5045" s="4"/>
      <c r="DC5045" s="4"/>
      <c r="DD5045" s="4"/>
      <c r="DE5045" s="4"/>
      <c r="DF5045" s="4"/>
    </row>
    <row r="5046" spans="106:110" x14ac:dyDescent="0.25">
      <c r="DB5046" s="4"/>
      <c r="DC5046" s="4"/>
      <c r="DD5046" s="4"/>
      <c r="DE5046" s="4"/>
      <c r="DF5046" s="4"/>
    </row>
    <row r="5047" spans="106:110" x14ac:dyDescent="0.25">
      <c r="DB5047" s="4"/>
      <c r="DC5047" s="4"/>
      <c r="DD5047" s="4"/>
      <c r="DE5047" s="4"/>
      <c r="DF5047" s="4"/>
    </row>
    <row r="5048" spans="106:110" x14ac:dyDescent="0.25">
      <c r="DB5048" s="4"/>
      <c r="DC5048" s="4"/>
      <c r="DD5048" s="4"/>
      <c r="DE5048" s="4"/>
      <c r="DF5048" s="4"/>
    </row>
    <row r="5049" spans="106:110" x14ac:dyDescent="0.25">
      <c r="DB5049" s="4"/>
      <c r="DC5049" s="4"/>
      <c r="DD5049" s="4"/>
      <c r="DE5049" s="4"/>
      <c r="DF5049" s="4"/>
    </row>
    <row r="5050" spans="106:110" x14ac:dyDescent="0.25">
      <c r="DB5050" s="4"/>
      <c r="DC5050" s="87"/>
      <c r="DD5050" s="87"/>
      <c r="DE5050" s="87"/>
      <c r="DF5050" s="87"/>
    </row>
    <row r="5051" spans="106:110" x14ac:dyDescent="0.25">
      <c r="DB5051" s="4"/>
      <c r="DC5051" s="4"/>
      <c r="DD5051" s="4"/>
      <c r="DE5051" s="4"/>
      <c r="DF5051" s="4"/>
    </row>
    <row r="5052" spans="106:110" x14ac:dyDescent="0.25">
      <c r="DB5052" s="4"/>
      <c r="DC5052" s="4"/>
      <c r="DD5052" s="4"/>
      <c r="DE5052" s="4"/>
      <c r="DF5052" s="4"/>
    </row>
    <row r="5053" spans="106:110" x14ac:dyDescent="0.25">
      <c r="DB5053" s="106"/>
      <c r="DC5053" s="106"/>
      <c r="DD5053" s="106"/>
      <c r="DE5053" s="107"/>
      <c r="DF5053" s="107"/>
    </row>
    <row r="5054" spans="106:110" x14ac:dyDescent="0.25">
      <c r="DB5054" s="4"/>
      <c r="DC5054" s="4"/>
      <c r="DD5054" s="4"/>
      <c r="DE5054" s="4"/>
      <c r="DF5054" s="4"/>
    </row>
    <row r="5055" spans="106:110" x14ac:dyDescent="0.25">
      <c r="DB5055" s="4"/>
      <c r="DC5055" s="4"/>
      <c r="DD5055" s="4"/>
      <c r="DE5055" s="4"/>
      <c r="DF5055" s="4"/>
    </row>
    <row r="5056" spans="106:110" x14ac:dyDescent="0.25">
      <c r="DB5056" s="108"/>
      <c r="DC5056" s="108"/>
      <c r="DD5056" s="108"/>
      <c r="DE5056" s="111"/>
      <c r="DF5056" s="111"/>
    </row>
    <row r="5057" spans="106:110" x14ac:dyDescent="0.25">
      <c r="DB5057" s="4"/>
      <c r="DC5057" s="4"/>
      <c r="DD5057" s="4"/>
      <c r="DE5057" s="4"/>
      <c r="DF5057" s="4"/>
    </row>
    <row r="5058" spans="106:110" x14ac:dyDescent="0.25">
      <c r="DB5058" s="4"/>
      <c r="DC5058" s="30"/>
      <c r="DD5058" s="30"/>
      <c r="DE5058" s="30"/>
      <c r="DF5058" s="30"/>
    </row>
    <row r="5059" spans="106:110" x14ac:dyDescent="0.25">
      <c r="DB5059" s="4"/>
      <c r="DC5059" s="4"/>
      <c r="DD5059" s="4"/>
      <c r="DE5059" s="4"/>
      <c r="DF5059" s="4"/>
    </row>
    <row r="5060" spans="106:110" x14ac:dyDescent="0.25">
      <c r="DB5060" s="4"/>
      <c r="DC5060" s="4"/>
      <c r="DD5060" s="4"/>
      <c r="DE5060" s="4"/>
      <c r="DF5060" s="4"/>
    </row>
    <row r="5061" spans="106:110" x14ac:dyDescent="0.25">
      <c r="DB5061" s="4"/>
      <c r="DC5061" s="4"/>
      <c r="DD5061" s="4"/>
      <c r="DE5061" s="4"/>
      <c r="DF5061" s="4"/>
    </row>
    <row r="5062" spans="106:110" x14ac:dyDescent="0.25">
      <c r="DB5062" s="4"/>
      <c r="DC5062" s="4"/>
      <c r="DD5062" s="4"/>
      <c r="DE5062" s="4"/>
      <c r="DF5062" s="4"/>
    </row>
    <row r="5063" spans="106:110" x14ac:dyDescent="0.25">
      <c r="DB5063" s="4"/>
      <c r="DC5063" s="4"/>
      <c r="DD5063" s="4"/>
      <c r="DE5063" s="4"/>
      <c r="DF5063" s="4"/>
    </row>
    <row r="5064" spans="106:110" x14ac:dyDescent="0.25">
      <c r="DB5064" s="4"/>
      <c r="DC5064" s="89"/>
      <c r="DD5064" s="89"/>
      <c r="DE5064" s="89"/>
      <c r="DF5064" s="89"/>
    </row>
    <row r="5065" spans="106:110" x14ac:dyDescent="0.25">
      <c r="DB5065" s="4"/>
      <c r="DC5065" s="4"/>
      <c r="DD5065" s="4"/>
      <c r="DE5065" s="4"/>
      <c r="DF5065" s="4"/>
    </row>
    <row r="5066" spans="106:110" x14ac:dyDescent="0.25">
      <c r="DB5066" s="4"/>
      <c r="DC5066" s="4"/>
      <c r="DD5066" s="4"/>
      <c r="DE5066" s="4"/>
      <c r="DF5066" s="4"/>
    </row>
    <row r="5067" spans="106:110" x14ac:dyDescent="0.25">
      <c r="DB5067" s="4"/>
      <c r="DC5067" s="4"/>
      <c r="DD5067" s="4"/>
      <c r="DE5067" s="4"/>
      <c r="DF5067" s="4"/>
    </row>
    <row r="5068" spans="106:110" x14ac:dyDescent="0.25">
      <c r="DB5068" s="4"/>
      <c r="DC5068" s="4"/>
      <c r="DD5068" s="4"/>
      <c r="DE5068" s="4"/>
      <c r="DF5068" s="4"/>
    </row>
    <row r="5069" spans="106:110" x14ac:dyDescent="0.25">
      <c r="DB5069" s="4"/>
      <c r="DC5069" s="4"/>
      <c r="DD5069" s="4"/>
      <c r="DE5069" s="4"/>
      <c r="DF5069" s="4"/>
    </row>
    <row r="5070" spans="106:110" x14ac:dyDescent="0.25">
      <c r="DB5070" s="4"/>
      <c r="DC5070" s="4"/>
      <c r="DD5070" s="4"/>
      <c r="DE5070" s="4"/>
      <c r="DF5070" s="4"/>
    </row>
    <row r="5071" spans="106:110" x14ac:dyDescent="0.25">
      <c r="DB5071" s="4"/>
      <c r="DC5071" s="4"/>
      <c r="DD5071" s="4"/>
      <c r="DE5071" s="4"/>
      <c r="DF5071" s="4"/>
    </row>
    <row r="5072" spans="106:110" x14ac:dyDescent="0.25">
      <c r="DB5072" s="4"/>
      <c r="DC5072" s="87"/>
      <c r="DD5072" s="87"/>
      <c r="DE5072" s="87"/>
      <c r="DF5072" s="87"/>
    </row>
    <row r="5073" spans="106:110" x14ac:dyDescent="0.25">
      <c r="DB5073" s="4"/>
      <c r="DC5073" s="4"/>
      <c r="DD5073" s="4"/>
      <c r="DE5073" s="4"/>
      <c r="DF5073" s="4"/>
    </row>
    <row r="5074" spans="106:110" x14ac:dyDescent="0.25">
      <c r="DB5074" s="4"/>
      <c r="DC5074" s="4"/>
      <c r="DD5074" s="4"/>
      <c r="DE5074" s="4"/>
      <c r="DF5074" s="4"/>
    </row>
    <row r="5075" spans="106:110" x14ac:dyDescent="0.25">
      <c r="DB5075" s="106"/>
      <c r="DC5075" s="106"/>
      <c r="DD5075" s="106"/>
      <c r="DE5075" s="107"/>
      <c r="DF5075" s="107"/>
    </row>
    <row r="5076" spans="106:110" x14ac:dyDescent="0.25">
      <c r="DB5076" s="4"/>
      <c r="DC5076" s="4"/>
      <c r="DD5076" s="4"/>
      <c r="DE5076" s="4"/>
      <c r="DF5076" s="4"/>
    </row>
    <row r="5077" spans="106:110" x14ac:dyDescent="0.25">
      <c r="DB5077" s="91"/>
      <c r="DC5077" s="26"/>
      <c r="DD5077" s="86"/>
      <c r="DE5077" s="86"/>
      <c r="DF5077" s="4"/>
    </row>
    <row r="5078" spans="106:110" x14ac:dyDescent="0.25">
      <c r="DB5078" s="4"/>
      <c r="DC5078" s="4"/>
      <c r="DD5078" s="4"/>
      <c r="DE5078" s="4"/>
      <c r="DF5078" s="4"/>
    </row>
    <row r="5079" spans="106:110" x14ac:dyDescent="0.25">
      <c r="DB5079" s="4"/>
      <c r="DC5079" s="30"/>
      <c r="DD5079" s="30"/>
      <c r="DE5079" s="30"/>
      <c r="DF5079" s="30"/>
    </row>
    <row r="5080" spans="106:110" x14ac:dyDescent="0.25">
      <c r="DB5080" s="4"/>
      <c r="DC5080" s="4"/>
      <c r="DD5080" s="4"/>
      <c r="DE5080" s="4"/>
      <c r="DF5080" s="4"/>
    </row>
    <row r="5081" spans="106:110" x14ac:dyDescent="0.25">
      <c r="DB5081" s="4"/>
      <c r="DC5081" s="4"/>
      <c r="DD5081" s="4"/>
      <c r="DE5081" s="4"/>
      <c r="DF5081" s="4"/>
    </row>
    <row r="5082" spans="106:110" x14ac:dyDescent="0.25">
      <c r="DB5082" s="4"/>
      <c r="DC5082" s="4"/>
      <c r="DD5082" s="4"/>
      <c r="DE5082" s="4"/>
      <c r="DF5082" s="4"/>
    </row>
    <row r="5083" spans="106:110" x14ac:dyDescent="0.25">
      <c r="DB5083" s="4"/>
      <c r="DC5083" s="4"/>
      <c r="DD5083" s="4"/>
      <c r="DE5083" s="4"/>
      <c r="DF5083" s="4"/>
    </row>
    <row r="5084" spans="106:110" x14ac:dyDescent="0.25">
      <c r="DB5084" s="4"/>
      <c r="DC5084" s="89"/>
      <c r="DD5084" s="89"/>
      <c r="DE5084" s="89"/>
      <c r="DF5084" s="89"/>
    </row>
    <row r="5085" spans="106:110" x14ac:dyDescent="0.25">
      <c r="DB5085" s="4"/>
      <c r="DC5085" s="4"/>
      <c r="DD5085" s="4"/>
      <c r="DE5085" s="4"/>
      <c r="DF5085" s="4"/>
    </row>
    <row r="5086" spans="106:110" x14ac:dyDescent="0.25">
      <c r="DB5086" s="4"/>
      <c r="DC5086" s="4"/>
      <c r="DD5086" s="4"/>
      <c r="DE5086" s="4"/>
      <c r="DF5086" s="4"/>
    </row>
    <row r="5087" spans="106:110" x14ac:dyDescent="0.25">
      <c r="DB5087" s="4"/>
      <c r="DC5087" s="4"/>
      <c r="DD5087" s="4"/>
      <c r="DE5087" s="4"/>
      <c r="DF5087" s="4"/>
    </row>
    <row r="5088" spans="106:110" x14ac:dyDescent="0.25">
      <c r="DB5088" s="4"/>
      <c r="DC5088" s="4"/>
      <c r="DD5088" s="4"/>
      <c r="DE5088" s="4"/>
      <c r="DF5088" s="4"/>
    </row>
    <row r="5089" spans="106:110" x14ac:dyDescent="0.25">
      <c r="DB5089" s="4"/>
      <c r="DC5089" s="4"/>
      <c r="DD5089" s="4"/>
      <c r="DE5089" s="4"/>
      <c r="DF5089" s="4"/>
    </row>
    <row r="5090" spans="106:110" x14ac:dyDescent="0.25">
      <c r="DB5090" s="4"/>
      <c r="DC5090" s="4"/>
      <c r="DD5090" s="4"/>
      <c r="DE5090" s="4"/>
      <c r="DF5090" s="4"/>
    </row>
    <row r="5091" spans="106:110" x14ac:dyDescent="0.25">
      <c r="DB5091" s="4"/>
      <c r="DC5091" s="4"/>
      <c r="DD5091" s="4"/>
      <c r="DE5091" s="4"/>
      <c r="DF5091" s="4"/>
    </row>
    <row r="5092" spans="106:110" x14ac:dyDescent="0.25">
      <c r="DB5092" s="4"/>
      <c r="DC5092" s="87"/>
      <c r="DD5092" s="87"/>
      <c r="DE5092" s="87"/>
      <c r="DF5092" s="87"/>
    </row>
    <row r="5093" spans="106:110" x14ac:dyDescent="0.25">
      <c r="DB5093" s="4"/>
      <c r="DC5093" s="4"/>
      <c r="DD5093" s="4"/>
      <c r="DE5093" s="4"/>
      <c r="DF5093" s="4"/>
    </row>
    <row r="5094" spans="106:110" x14ac:dyDescent="0.25">
      <c r="DB5094" s="4"/>
      <c r="DC5094" s="4"/>
      <c r="DD5094" s="4"/>
      <c r="DE5094" s="4"/>
      <c r="DF5094" s="4"/>
    </row>
    <row r="5095" spans="106:110" x14ac:dyDescent="0.25">
      <c r="DB5095" s="106"/>
      <c r="DC5095" s="106"/>
      <c r="DD5095" s="106"/>
      <c r="DE5095" s="107"/>
      <c r="DF5095" s="107"/>
    </row>
    <row r="5096" spans="106:110" x14ac:dyDescent="0.25">
      <c r="DB5096" s="4"/>
      <c r="DC5096" s="4"/>
      <c r="DD5096" s="4"/>
      <c r="DE5096" s="4"/>
      <c r="DF5096" s="4"/>
    </row>
    <row r="5097" spans="106:110" x14ac:dyDescent="0.25">
      <c r="DB5097" s="4"/>
      <c r="DC5097" s="4"/>
      <c r="DD5097" s="4"/>
      <c r="DE5097" s="4"/>
      <c r="DF5097" s="4"/>
    </row>
    <row r="5098" spans="106:110" x14ac:dyDescent="0.25">
      <c r="DB5098" s="4"/>
      <c r="DC5098" s="30"/>
      <c r="DD5098" s="30"/>
      <c r="DE5098" s="30"/>
      <c r="DF5098" s="30"/>
    </row>
    <row r="5099" spans="106:110" x14ac:dyDescent="0.25">
      <c r="DB5099" s="4"/>
      <c r="DC5099" s="4"/>
      <c r="DD5099" s="4"/>
      <c r="DE5099" s="4"/>
      <c r="DF5099" s="4"/>
    </row>
    <row r="5100" spans="106:110" x14ac:dyDescent="0.25">
      <c r="DB5100" s="4"/>
      <c r="DC5100" s="4"/>
      <c r="DD5100" s="4"/>
      <c r="DE5100" s="4"/>
      <c r="DF5100" s="4"/>
    </row>
    <row r="5101" spans="106:110" x14ac:dyDescent="0.25">
      <c r="DB5101" s="4"/>
      <c r="DC5101" s="4"/>
      <c r="DD5101" s="4"/>
      <c r="DE5101" s="4"/>
      <c r="DF5101" s="4"/>
    </row>
    <row r="5102" spans="106:110" x14ac:dyDescent="0.25">
      <c r="DB5102" s="4"/>
      <c r="DC5102" s="89"/>
      <c r="DD5102" s="89"/>
      <c r="DE5102" s="89"/>
      <c r="DF5102" s="89"/>
    </row>
    <row r="5103" spans="106:110" x14ac:dyDescent="0.25">
      <c r="DB5103" s="4"/>
      <c r="DC5103" s="4"/>
      <c r="DD5103" s="4"/>
      <c r="DE5103" s="4"/>
      <c r="DF5103" s="4"/>
    </row>
    <row r="5104" spans="106:110" x14ac:dyDescent="0.25">
      <c r="DB5104" s="4"/>
      <c r="DC5104" s="4"/>
      <c r="DD5104" s="4"/>
      <c r="DE5104" s="4"/>
      <c r="DF5104" s="4"/>
    </row>
    <row r="5105" spans="106:110" x14ac:dyDescent="0.25">
      <c r="DB5105" s="4"/>
      <c r="DC5105" s="4"/>
      <c r="DD5105" s="4"/>
      <c r="DE5105" s="4"/>
      <c r="DF5105" s="4"/>
    </row>
    <row r="5106" spans="106:110" x14ac:dyDescent="0.25">
      <c r="DB5106" s="4"/>
      <c r="DC5106" s="4"/>
      <c r="DD5106" s="4"/>
      <c r="DE5106" s="4"/>
      <c r="DF5106" s="4"/>
    </row>
    <row r="5107" spans="106:110" x14ac:dyDescent="0.25">
      <c r="DB5107" s="4"/>
      <c r="DC5107" s="4"/>
      <c r="DD5107" s="4"/>
      <c r="DE5107" s="4"/>
      <c r="DF5107" s="4"/>
    </row>
    <row r="5108" spans="106:110" x14ac:dyDescent="0.25">
      <c r="DB5108" s="4"/>
      <c r="DC5108" s="4"/>
      <c r="DD5108" s="4"/>
      <c r="DE5108" s="4"/>
      <c r="DF5108" s="4"/>
    </row>
    <row r="5109" spans="106:110" x14ac:dyDescent="0.25">
      <c r="DB5109" s="4"/>
      <c r="DC5109" s="4"/>
      <c r="DD5109" s="4"/>
      <c r="DE5109" s="4"/>
      <c r="DF5109" s="4"/>
    </row>
    <row r="5110" spans="106:110" x14ac:dyDescent="0.25">
      <c r="DB5110" s="4"/>
      <c r="DC5110" s="87"/>
      <c r="DD5110" s="87"/>
      <c r="DE5110" s="87"/>
      <c r="DF5110" s="87"/>
    </row>
    <row r="5111" spans="106:110" x14ac:dyDescent="0.25">
      <c r="DB5111" s="4"/>
      <c r="DC5111" s="4"/>
      <c r="DD5111" s="4"/>
      <c r="DE5111" s="4"/>
      <c r="DF5111" s="4"/>
    </row>
    <row r="5112" spans="106:110" x14ac:dyDescent="0.25">
      <c r="DB5112" s="4"/>
      <c r="DC5112" s="4"/>
      <c r="DD5112" s="4"/>
      <c r="DE5112" s="4"/>
      <c r="DF5112" s="4"/>
    </row>
    <row r="5113" spans="106:110" x14ac:dyDescent="0.25">
      <c r="DB5113" s="106"/>
      <c r="DC5113" s="106"/>
      <c r="DD5113" s="106"/>
      <c r="DE5113" s="107"/>
      <c r="DF5113" s="107"/>
    </row>
    <row r="5114" spans="106:110" x14ac:dyDescent="0.25">
      <c r="DB5114" s="4"/>
      <c r="DC5114" s="4"/>
      <c r="DD5114" s="4"/>
      <c r="DE5114" s="4"/>
      <c r="DF5114" s="4"/>
    </row>
    <row r="5115" spans="106:110" x14ac:dyDescent="0.25">
      <c r="DB5115" s="91"/>
      <c r="DC5115" s="26"/>
      <c r="DD5115" s="86"/>
      <c r="DE5115" s="86"/>
      <c r="DF5115" s="4"/>
    </row>
    <row r="5116" spans="106:110" x14ac:dyDescent="0.25">
      <c r="DB5116" s="4"/>
      <c r="DC5116" s="4"/>
      <c r="DD5116" s="4"/>
      <c r="DE5116" s="4"/>
      <c r="DF5116" s="4"/>
    </row>
    <row r="5117" spans="106:110" x14ac:dyDescent="0.25">
      <c r="DB5117" s="4"/>
      <c r="DC5117" s="30"/>
      <c r="DD5117" s="30"/>
      <c r="DE5117" s="30"/>
      <c r="DF5117" s="30"/>
    </row>
    <row r="5118" spans="106:110" x14ac:dyDescent="0.25">
      <c r="DB5118" s="4"/>
      <c r="DC5118" s="4"/>
      <c r="DD5118" s="4"/>
      <c r="DE5118" s="4"/>
      <c r="DF5118" s="4"/>
    </row>
    <row r="5119" spans="106:110" x14ac:dyDescent="0.25">
      <c r="DB5119" s="4"/>
      <c r="DC5119" s="4"/>
      <c r="DD5119" s="4"/>
      <c r="DE5119" s="4"/>
      <c r="DF5119" s="4"/>
    </row>
    <row r="5120" spans="106:110" x14ac:dyDescent="0.25">
      <c r="DB5120" s="4"/>
      <c r="DC5120" s="4"/>
      <c r="DD5120" s="4"/>
      <c r="DE5120" s="4"/>
      <c r="DF5120" s="4"/>
    </row>
    <row r="5121" spans="106:110" x14ac:dyDescent="0.25">
      <c r="DB5121" s="4"/>
      <c r="DC5121" s="4"/>
      <c r="DD5121" s="4"/>
      <c r="DE5121" s="4"/>
      <c r="DF5121" s="4"/>
    </row>
    <row r="5122" spans="106:110" x14ac:dyDescent="0.25">
      <c r="DB5122" s="4"/>
      <c r="DC5122" s="89"/>
      <c r="DD5122" s="89"/>
      <c r="DE5122" s="89"/>
      <c r="DF5122" s="89"/>
    </row>
    <row r="5123" spans="106:110" x14ac:dyDescent="0.25">
      <c r="DB5123" s="4"/>
      <c r="DC5123" s="4"/>
      <c r="DD5123" s="4"/>
      <c r="DE5123" s="4"/>
      <c r="DF5123" s="4"/>
    </row>
    <row r="5124" spans="106:110" x14ac:dyDescent="0.25">
      <c r="DB5124" s="4"/>
      <c r="DC5124" s="4"/>
      <c r="DD5124" s="4"/>
      <c r="DE5124" s="4"/>
      <c r="DF5124" s="4"/>
    </row>
    <row r="5125" spans="106:110" x14ac:dyDescent="0.25">
      <c r="DB5125" s="4"/>
      <c r="DC5125" s="4"/>
      <c r="DD5125" s="4"/>
      <c r="DE5125" s="4"/>
      <c r="DF5125" s="4"/>
    </row>
    <row r="5126" spans="106:110" x14ac:dyDescent="0.25">
      <c r="DB5126" s="4"/>
      <c r="DC5126" s="4"/>
      <c r="DD5126" s="4"/>
      <c r="DE5126" s="4"/>
      <c r="DF5126" s="4"/>
    </row>
    <row r="5127" spans="106:110" x14ac:dyDescent="0.25">
      <c r="DB5127" s="4"/>
      <c r="DC5127" s="4"/>
      <c r="DD5127" s="4"/>
      <c r="DE5127" s="4"/>
      <c r="DF5127" s="4"/>
    </row>
    <row r="5128" spans="106:110" x14ac:dyDescent="0.25">
      <c r="DB5128" s="4"/>
      <c r="DC5128" s="4"/>
      <c r="DD5128" s="4"/>
      <c r="DE5128" s="4"/>
      <c r="DF5128" s="4"/>
    </row>
    <row r="5129" spans="106:110" x14ac:dyDescent="0.25">
      <c r="DB5129" s="4"/>
      <c r="DC5129" s="4"/>
      <c r="DD5129" s="4"/>
      <c r="DE5129" s="4"/>
      <c r="DF5129" s="4"/>
    </row>
    <row r="5130" spans="106:110" x14ac:dyDescent="0.25">
      <c r="DB5130" s="4"/>
      <c r="DC5130" s="87"/>
      <c r="DD5130" s="87"/>
      <c r="DE5130" s="87"/>
      <c r="DF5130" s="87"/>
    </row>
    <row r="5131" spans="106:110" x14ac:dyDescent="0.25">
      <c r="DB5131" s="4"/>
      <c r="DC5131" s="4"/>
      <c r="DD5131" s="4"/>
      <c r="DE5131" s="4"/>
      <c r="DF5131" s="4"/>
    </row>
    <row r="5132" spans="106:110" x14ac:dyDescent="0.25">
      <c r="DB5132" s="4"/>
      <c r="DC5132" s="4"/>
      <c r="DD5132" s="4"/>
      <c r="DE5132" s="4"/>
      <c r="DF5132" s="4"/>
    </row>
    <row r="5133" spans="106:110" x14ac:dyDescent="0.25">
      <c r="DB5133" s="106"/>
      <c r="DC5133" s="106"/>
      <c r="DD5133" s="106"/>
      <c r="DE5133" s="107"/>
      <c r="DF5133" s="107"/>
    </row>
    <row r="5134" spans="106:110" x14ac:dyDescent="0.25">
      <c r="DB5134" s="4"/>
      <c r="DC5134" s="4"/>
      <c r="DD5134" s="4"/>
      <c r="DE5134" s="4"/>
      <c r="DF5134" s="4"/>
    </row>
    <row r="5135" spans="106:110" x14ac:dyDescent="0.25">
      <c r="DB5135" s="4"/>
      <c r="DC5135" s="4"/>
      <c r="DD5135" s="4"/>
      <c r="DE5135" s="4"/>
      <c r="DF5135" s="4"/>
    </row>
    <row r="5136" spans="106:110" x14ac:dyDescent="0.25">
      <c r="DB5136" s="4"/>
      <c r="DC5136" s="30"/>
      <c r="DD5136" s="30"/>
      <c r="DE5136" s="30"/>
      <c r="DF5136" s="30"/>
    </row>
    <row r="5137" spans="106:110" x14ac:dyDescent="0.25">
      <c r="DB5137" s="4"/>
      <c r="DC5137" s="4"/>
      <c r="DD5137" s="4"/>
      <c r="DE5137" s="4"/>
      <c r="DF5137" s="4"/>
    </row>
    <row r="5138" spans="106:110" x14ac:dyDescent="0.25">
      <c r="DB5138" s="4"/>
      <c r="DC5138" s="4"/>
      <c r="DD5138" s="4"/>
      <c r="DE5138" s="4"/>
      <c r="DF5138" s="4"/>
    </row>
    <row r="5139" spans="106:110" x14ac:dyDescent="0.25">
      <c r="DB5139" s="4"/>
      <c r="DC5139" s="4"/>
      <c r="DD5139" s="4"/>
      <c r="DE5139" s="4"/>
      <c r="DF5139" s="4"/>
    </row>
    <row r="5140" spans="106:110" x14ac:dyDescent="0.25">
      <c r="DB5140" s="4"/>
      <c r="DC5140" s="89"/>
      <c r="DD5140" s="89"/>
      <c r="DE5140" s="89"/>
      <c r="DF5140" s="89"/>
    </row>
    <row r="5141" spans="106:110" x14ac:dyDescent="0.25">
      <c r="DB5141" s="4"/>
      <c r="DC5141" s="4"/>
      <c r="DD5141" s="4"/>
      <c r="DE5141" s="4"/>
      <c r="DF5141" s="4"/>
    </row>
    <row r="5142" spans="106:110" x14ac:dyDescent="0.25">
      <c r="DB5142" s="4"/>
      <c r="DC5142" s="4"/>
      <c r="DD5142" s="4"/>
      <c r="DE5142" s="4"/>
      <c r="DF5142" s="4"/>
    </row>
    <row r="5143" spans="106:110" x14ac:dyDescent="0.25">
      <c r="DB5143" s="4"/>
      <c r="DC5143" s="4"/>
      <c r="DD5143" s="4"/>
      <c r="DE5143" s="4"/>
      <c r="DF5143" s="4"/>
    </row>
    <row r="5144" spans="106:110" x14ac:dyDescent="0.25">
      <c r="DB5144" s="4"/>
      <c r="DC5144" s="4"/>
      <c r="DD5144" s="4"/>
      <c r="DE5144" s="4"/>
      <c r="DF5144" s="4"/>
    </row>
    <row r="5145" spans="106:110" x14ac:dyDescent="0.25">
      <c r="DB5145" s="4"/>
      <c r="DC5145" s="4"/>
      <c r="DD5145" s="4"/>
      <c r="DE5145" s="4"/>
      <c r="DF5145" s="4"/>
    </row>
    <row r="5146" spans="106:110" x14ac:dyDescent="0.25">
      <c r="DB5146" s="4"/>
      <c r="DC5146" s="4"/>
      <c r="DD5146" s="4"/>
      <c r="DE5146" s="4"/>
      <c r="DF5146" s="4"/>
    </row>
    <row r="5147" spans="106:110" x14ac:dyDescent="0.25">
      <c r="DB5147" s="4"/>
      <c r="DC5147" s="4"/>
      <c r="DD5147" s="4"/>
      <c r="DE5147" s="4"/>
      <c r="DF5147" s="4"/>
    </row>
    <row r="5148" spans="106:110" x14ac:dyDescent="0.25">
      <c r="DB5148" s="4"/>
      <c r="DC5148" s="87"/>
      <c r="DD5148" s="87"/>
      <c r="DE5148" s="87"/>
      <c r="DF5148" s="87"/>
    </row>
    <row r="5149" spans="106:110" x14ac:dyDescent="0.25">
      <c r="DB5149" s="4"/>
      <c r="DC5149" s="4"/>
      <c r="DD5149" s="4"/>
      <c r="DE5149" s="4"/>
      <c r="DF5149" s="4"/>
    </row>
    <row r="5150" spans="106:110" x14ac:dyDescent="0.25">
      <c r="DB5150" s="4"/>
      <c r="DC5150" s="4"/>
      <c r="DD5150" s="4"/>
      <c r="DE5150" s="4"/>
      <c r="DF5150" s="4"/>
    </row>
    <row r="5151" spans="106:110" x14ac:dyDescent="0.25">
      <c r="DB5151" s="106"/>
      <c r="DC5151" s="106"/>
      <c r="DD5151" s="106"/>
      <c r="DE5151" s="107"/>
      <c r="DF5151" s="107"/>
    </row>
    <row r="5152" spans="106:110" x14ac:dyDescent="0.25">
      <c r="DB5152" s="4"/>
      <c r="DC5152" s="4"/>
      <c r="DD5152" s="4"/>
      <c r="DE5152" s="4"/>
      <c r="DF5152" s="4"/>
    </row>
    <row r="5153" spans="106:110" x14ac:dyDescent="0.25">
      <c r="DB5153" s="91"/>
      <c r="DC5153" s="26"/>
      <c r="DD5153" s="86"/>
      <c r="DE5153" s="86"/>
      <c r="DF5153" s="4"/>
    </row>
    <row r="5154" spans="106:110" x14ac:dyDescent="0.25">
      <c r="DB5154" s="4"/>
      <c r="DC5154" s="4"/>
      <c r="DD5154" s="4"/>
      <c r="DE5154" s="4"/>
      <c r="DF5154" s="4"/>
    </row>
    <row r="5155" spans="106:110" x14ac:dyDescent="0.25">
      <c r="DB5155" s="4"/>
      <c r="DC5155" s="30"/>
      <c r="DD5155" s="30"/>
      <c r="DE5155" s="30"/>
      <c r="DF5155" s="30"/>
    </row>
    <row r="5156" spans="106:110" x14ac:dyDescent="0.25">
      <c r="DB5156" s="4"/>
      <c r="DC5156" s="4"/>
      <c r="DD5156" s="4"/>
      <c r="DE5156" s="4"/>
      <c r="DF5156" s="4"/>
    </row>
    <row r="5157" spans="106:110" x14ac:dyDescent="0.25">
      <c r="DB5157" s="4"/>
      <c r="DC5157" s="4"/>
      <c r="DD5157" s="4"/>
      <c r="DE5157" s="4"/>
      <c r="DF5157" s="4"/>
    </row>
    <row r="5158" spans="106:110" x14ac:dyDescent="0.25">
      <c r="DB5158" s="4"/>
      <c r="DC5158" s="4"/>
      <c r="DD5158" s="4"/>
      <c r="DE5158" s="4"/>
      <c r="DF5158" s="4"/>
    </row>
    <row r="5159" spans="106:110" x14ac:dyDescent="0.25">
      <c r="DB5159" s="4"/>
      <c r="DC5159" s="4"/>
      <c r="DD5159" s="4"/>
      <c r="DE5159" s="4"/>
      <c r="DF5159" s="4"/>
    </row>
    <row r="5160" spans="106:110" x14ac:dyDescent="0.25">
      <c r="DB5160" s="4"/>
      <c r="DC5160" s="89"/>
      <c r="DD5160" s="89"/>
      <c r="DE5160" s="89"/>
      <c r="DF5160" s="89"/>
    </row>
    <row r="5161" spans="106:110" x14ac:dyDescent="0.25">
      <c r="DB5161" s="4"/>
      <c r="DC5161" s="4"/>
      <c r="DD5161" s="4"/>
      <c r="DE5161" s="4"/>
      <c r="DF5161" s="4"/>
    </row>
    <row r="5162" spans="106:110" x14ac:dyDescent="0.25">
      <c r="DB5162" s="4"/>
      <c r="DC5162" s="4"/>
      <c r="DD5162" s="4"/>
      <c r="DE5162" s="4"/>
      <c r="DF5162" s="4"/>
    </row>
    <row r="5163" spans="106:110" x14ac:dyDescent="0.25">
      <c r="DB5163" s="4"/>
      <c r="DC5163" s="4"/>
      <c r="DD5163" s="4"/>
      <c r="DE5163" s="4"/>
      <c r="DF5163" s="4"/>
    </row>
    <row r="5164" spans="106:110" x14ac:dyDescent="0.25">
      <c r="DB5164" s="4"/>
      <c r="DC5164" s="4"/>
      <c r="DD5164" s="4"/>
      <c r="DE5164" s="4"/>
      <c r="DF5164" s="4"/>
    </row>
    <row r="5165" spans="106:110" x14ac:dyDescent="0.25">
      <c r="DB5165" s="4"/>
      <c r="DC5165" s="4"/>
      <c r="DD5165" s="4"/>
      <c r="DE5165" s="4"/>
      <c r="DF5165" s="4"/>
    </row>
    <row r="5166" spans="106:110" x14ac:dyDescent="0.25">
      <c r="DB5166" s="4"/>
      <c r="DC5166" s="4"/>
      <c r="DD5166" s="4"/>
      <c r="DE5166" s="4"/>
      <c r="DF5166" s="4"/>
    </row>
    <row r="5167" spans="106:110" x14ac:dyDescent="0.25">
      <c r="DB5167" s="4"/>
      <c r="DC5167" s="4"/>
      <c r="DD5167" s="4"/>
      <c r="DE5167" s="4"/>
      <c r="DF5167" s="4"/>
    </row>
    <row r="5168" spans="106:110" x14ac:dyDescent="0.25">
      <c r="DB5168" s="4"/>
      <c r="DC5168" s="87"/>
      <c r="DD5168" s="87"/>
      <c r="DE5168" s="87"/>
      <c r="DF5168" s="87"/>
    </row>
    <row r="5169" spans="106:110" x14ac:dyDescent="0.25">
      <c r="DB5169" s="4"/>
      <c r="DC5169" s="4"/>
      <c r="DD5169" s="4"/>
      <c r="DE5169" s="4"/>
      <c r="DF5169" s="4"/>
    </row>
    <row r="5170" spans="106:110" x14ac:dyDescent="0.25">
      <c r="DB5170" s="4"/>
      <c r="DC5170" s="4"/>
      <c r="DD5170" s="4"/>
      <c r="DE5170" s="4"/>
      <c r="DF5170" s="4"/>
    </row>
    <row r="5171" spans="106:110" x14ac:dyDescent="0.25">
      <c r="DB5171" s="106"/>
      <c r="DC5171" s="106"/>
      <c r="DD5171" s="106"/>
      <c r="DE5171" s="107"/>
      <c r="DF5171" s="107"/>
    </row>
    <row r="5172" spans="106:110" x14ac:dyDescent="0.25">
      <c r="DB5172" s="4"/>
      <c r="DC5172" s="4"/>
      <c r="DD5172" s="4"/>
      <c r="DE5172" s="4"/>
      <c r="DF5172" s="4"/>
    </row>
    <row r="5173" spans="106:110" x14ac:dyDescent="0.25">
      <c r="DB5173" s="4"/>
      <c r="DC5173" s="4"/>
      <c r="DD5173" s="4"/>
      <c r="DE5173" s="4"/>
      <c r="DF5173" s="4"/>
    </row>
    <row r="5174" spans="106:110" x14ac:dyDescent="0.25">
      <c r="DB5174" s="4"/>
      <c r="DC5174" s="30"/>
      <c r="DD5174" s="30"/>
      <c r="DE5174" s="30"/>
      <c r="DF5174" s="30"/>
    </row>
    <row r="5175" spans="106:110" x14ac:dyDescent="0.25">
      <c r="DB5175" s="4"/>
      <c r="DC5175" s="4"/>
      <c r="DD5175" s="4"/>
      <c r="DE5175" s="4"/>
      <c r="DF5175" s="4"/>
    </row>
    <row r="5176" spans="106:110" x14ac:dyDescent="0.25">
      <c r="DB5176" s="4"/>
      <c r="DC5176" s="4"/>
      <c r="DD5176" s="4"/>
      <c r="DE5176" s="4"/>
      <c r="DF5176" s="4"/>
    </row>
    <row r="5177" spans="106:110" x14ac:dyDescent="0.25">
      <c r="DB5177" s="4"/>
      <c r="DC5177" s="4"/>
      <c r="DD5177" s="4"/>
      <c r="DE5177" s="4"/>
      <c r="DF5177" s="4"/>
    </row>
    <row r="5178" spans="106:110" x14ac:dyDescent="0.25">
      <c r="DB5178" s="4"/>
      <c r="DC5178" s="89"/>
      <c r="DD5178" s="89"/>
      <c r="DE5178" s="89"/>
      <c r="DF5178" s="89"/>
    </row>
    <row r="5179" spans="106:110" x14ac:dyDescent="0.25">
      <c r="DB5179" s="4"/>
      <c r="DC5179" s="4"/>
      <c r="DD5179" s="4"/>
      <c r="DE5179" s="4"/>
      <c r="DF5179" s="4"/>
    </row>
    <row r="5180" spans="106:110" x14ac:dyDescent="0.25">
      <c r="DB5180" s="4"/>
      <c r="DC5180" s="4"/>
      <c r="DD5180" s="4"/>
      <c r="DE5180" s="4"/>
      <c r="DF5180" s="4"/>
    </row>
    <row r="5181" spans="106:110" x14ac:dyDescent="0.25">
      <c r="DB5181" s="4"/>
      <c r="DC5181" s="4"/>
      <c r="DD5181" s="4"/>
      <c r="DE5181" s="4"/>
      <c r="DF5181" s="4"/>
    </row>
    <row r="5182" spans="106:110" x14ac:dyDescent="0.25">
      <c r="DB5182" s="4"/>
      <c r="DC5182" s="4"/>
      <c r="DD5182" s="4"/>
      <c r="DE5182" s="4"/>
      <c r="DF5182" s="4"/>
    </row>
    <row r="5183" spans="106:110" x14ac:dyDescent="0.25">
      <c r="DB5183" s="4"/>
      <c r="DC5183" s="4"/>
      <c r="DD5183" s="4"/>
      <c r="DE5183" s="4"/>
      <c r="DF5183" s="4"/>
    </row>
    <row r="5184" spans="106:110" x14ac:dyDescent="0.25">
      <c r="DB5184" s="4"/>
      <c r="DC5184" s="4"/>
      <c r="DD5184" s="4"/>
      <c r="DE5184" s="4"/>
      <c r="DF5184" s="4"/>
    </row>
    <row r="5185" spans="106:110" x14ac:dyDescent="0.25">
      <c r="DB5185" s="4"/>
      <c r="DC5185" s="4"/>
      <c r="DD5185" s="4"/>
      <c r="DE5185" s="4"/>
      <c r="DF5185" s="4"/>
    </row>
    <row r="5186" spans="106:110" x14ac:dyDescent="0.25">
      <c r="DB5186" s="4"/>
      <c r="DC5186" s="87"/>
      <c r="DD5186" s="87"/>
      <c r="DE5186" s="87"/>
      <c r="DF5186" s="87"/>
    </row>
    <row r="5187" spans="106:110" x14ac:dyDescent="0.25">
      <c r="DB5187" s="4"/>
      <c r="DC5187" s="4"/>
      <c r="DD5187" s="4"/>
      <c r="DE5187" s="4"/>
      <c r="DF5187" s="4"/>
    </row>
    <row r="5188" spans="106:110" x14ac:dyDescent="0.25">
      <c r="DB5188" s="4"/>
      <c r="DC5188" s="4"/>
      <c r="DD5188" s="4"/>
      <c r="DE5188" s="4"/>
      <c r="DF5188" s="4"/>
    </row>
    <row r="5189" spans="106:110" x14ac:dyDescent="0.25">
      <c r="DB5189" s="106"/>
      <c r="DC5189" s="106"/>
      <c r="DD5189" s="106"/>
      <c r="DE5189" s="107"/>
      <c r="DF5189" s="107"/>
    </row>
    <row r="5190" spans="106:110" x14ac:dyDescent="0.25">
      <c r="DB5190" s="4"/>
      <c r="DC5190" s="4"/>
      <c r="DD5190" s="4"/>
      <c r="DE5190" s="4"/>
      <c r="DF5190" s="4"/>
    </row>
    <row r="5191" spans="106:110" x14ac:dyDescent="0.25">
      <c r="DB5191" s="91"/>
      <c r="DC5191" s="26"/>
      <c r="DD5191" s="86"/>
      <c r="DE5191" s="86"/>
      <c r="DF5191" s="4"/>
    </row>
    <row r="5192" spans="106:110" x14ac:dyDescent="0.25">
      <c r="DB5192" s="4"/>
      <c r="DC5192" s="4"/>
      <c r="DD5192" s="4"/>
      <c r="DE5192" s="4"/>
      <c r="DF5192" s="4"/>
    </row>
    <row r="5193" spans="106:110" x14ac:dyDescent="0.25">
      <c r="DB5193" s="4"/>
      <c r="DC5193" s="30"/>
      <c r="DD5193" s="30"/>
      <c r="DE5193" s="30"/>
      <c r="DF5193" s="30"/>
    </row>
    <row r="5194" spans="106:110" x14ac:dyDescent="0.25">
      <c r="DB5194" s="4"/>
      <c r="DC5194" s="4"/>
      <c r="DD5194" s="4"/>
      <c r="DE5194" s="4"/>
      <c r="DF5194" s="4"/>
    </row>
    <row r="5195" spans="106:110" x14ac:dyDescent="0.25">
      <c r="DB5195" s="4"/>
      <c r="DC5195" s="4"/>
      <c r="DD5195" s="4"/>
      <c r="DE5195" s="4"/>
      <c r="DF5195" s="4"/>
    </row>
    <row r="5196" spans="106:110" x14ac:dyDescent="0.25">
      <c r="DB5196" s="4"/>
      <c r="DC5196" s="4"/>
      <c r="DD5196" s="4"/>
      <c r="DE5196" s="4"/>
      <c r="DF5196" s="4"/>
    </row>
    <row r="5197" spans="106:110" x14ac:dyDescent="0.25">
      <c r="DB5197" s="4"/>
      <c r="DC5197" s="4"/>
      <c r="DD5197" s="4"/>
      <c r="DE5197" s="4"/>
      <c r="DF5197" s="4"/>
    </row>
    <row r="5198" spans="106:110" x14ac:dyDescent="0.25">
      <c r="DB5198" s="4"/>
      <c r="DC5198" s="89"/>
      <c r="DD5198" s="89"/>
      <c r="DE5198" s="89"/>
      <c r="DF5198" s="89"/>
    </row>
    <row r="5199" spans="106:110" x14ac:dyDescent="0.25">
      <c r="DB5199" s="4"/>
      <c r="DC5199" s="4"/>
      <c r="DD5199" s="4"/>
      <c r="DE5199" s="4"/>
      <c r="DF5199" s="4"/>
    </row>
    <row r="5200" spans="106:110" x14ac:dyDescent="0.25">
      <c r="DB5200" s="4"/>
      <c r="DC5200" s="4"/>
      <c r="DD5200" s="4"/>
      <c r="DE5200" s="4"/>
      <c r="DF5200" s="4"/>
    </row>
    <row r="5201" spans="106:110" x14ac:dyDescent="0.25">
      <c r="DB5201" s="4"/>
      <c r="DC5201" s="4"/>
      <c r="DD5201" s="4"/>
      <c r="DE5201" s="4"/>
      <c r="DF5201" s="4"/>
    </row>
    <row r="5202" spans="106:110" x14ac:dyDescent="0.25">
      <c r="DB5202" s="4"/>
      <c r="DC5202" s="4"/>
      <c r="DD5202" s="4"/>
      <c r="DE5202" s="4"/>
      <c r="DF5202" s="4"/>
    </row>
    <row r="5203" spans="106:110" x14ac:dyDescent="0.25">
      <c r="DB5203" s="4"/>
      <c r="DC5203" s="4"/>
      <c r="DD5203" s="4"/>
      <c r="DE5203" s="4"/>
      <c r="DF5203" s="4"/>
    </row>
    <row r="5204" spans="106:110" x14ac:dyDescent="0.25">
      <c r="DB5204" s="4"/>
      <c r="DC5204" s="4"/>
      <c r="DD5204" s="4"/>
      <c r="DE5204" s="4"/>
      <c r="DF5204" s="4"/>
    </row>
    <row r="5205" spans="106:110" x14ac:dyDescent="0.25">
      <c r="DB5205" s="4"/>
      <c r="DC5205" s="4"/>
      <c r="DD5205" s="4"/>
      <c r="DE5205" s="4"/>
      <c r="DF5205" s="4"/>
    </row>
    <row r="5206" spans="106:110" x14ac:dyDescent="0.25">
      <c r="DB5206" s="4"/>
      <c r="DC5206" s="87"/>
      <c r="DD5206" s="87"/>
      <c r="DE5206" s="87"/>
      <c r="DF5206" s="87"/>
    </row>
    <row r="5207" spans="106:110" x14ac:dyDescent="0.25">
      <c r="DB5207" s="4"/>
      <c r="DC5207" s="4"/>
      <c r="DD5207" s="4"/>
      <c r="DE5207" s="4"/>
      <c r="DF5207" s="4"/>
    </row>
    <row r="5208" spans="106:110" x14ac:dyDescent="0.25">
      <c r="DB5208" s="4"/>
      <c r="DC5208" s="4"/>
      <c r="DD5208" s="4"/>
      <c r="DE5208" s="4"/>
      <c r="DF5208" s="4"/>
    </row>
    <row r="5209" spans="106:110" x14ac:dyDescent="0.25">
      <c r="DB5209" s="106"/>
      <c r="DC5209" s="106"/>
      <c r="DD5209" s="106"/>
      <c r="DE5209" s="107"/>
      <c r="DF5209" s="107"/>
    </row>
    <row r="5210" spans="106:110" x14ac:dyDescent="0.25">
      <c r="DB5210" s="4"/>
      <c r="DC5210" s="4"/>
      <c r="DD5210" s="4"/>
      <c r="DE5210" s="4"/>
      <c r="DF5210" s="4"/>
    </row>
    <row r="5211" spans="106:110" x14ac:dyDescent="0.25">
      <c r="DB5211" s="4"/>
      <c r="DC5211" s="4"/>
      <c r="DD5211" s="4"/>
      <c r="DE5211" s="4"/>
      <c r="DF5211" s="4"/>
    </row>
    <row r="5212" spans="106:110" x14ac:dyDescent="0.25">
      <c r="DB5212" s="4"/>
      <c r="DC5212" s="30"/>
      <c r="DD5212" s="30"/>
      <c r="DE5212" s="30"/>
      <c r="DF5212" s="30"/>
    </row>
    <row r="5213" spans="106:110" x14ac:dyDescent="0.25">
      <c r="DB5213" s="4"/>
      <c r="DC5213" s="4"/>
      <c r="DD5213" s="4"/>
      <c r="DE5213" s="4"/>
      <c r="DF5213" s="4"/>
    </row>
    <row r="5214" spans="106:110" x14ac:dyDescent="0.25">
      <c r="DB5214" s="4"/>
      <c r="DC5214" s="4"/>
      <c r="DD5214" s="4"/>
      <c r="DE5214" s="4"/>
      <c r="DF5214" s="4"/>
    </row>
    <row r="5215" spans="106:110" x14ac:dyDescent="0.25">
      <c r="DB5215" s="4"/>
      <c r="DC5215" s="4"/>
      <c r="DD5215" s="4"/>
      <c r="DE5215" s="4"/>
      <c r="DF5215" s="4"/>
    </row>
    <row r="5216" spans="106:110" x14ac:dyDescent="0.25">
      <c r="DB5216" s="4"/>
      <c r="DC5216" s="89"/>
      <c r="DD5216" s="89"/>
      <c r="DE5216" s="89"/>
      <c r="DF5216" s="89"/>
    </row>
    <row r="5217" spans="106:110" x14ac:dyDescent="0.25">
      <c r="DB5217" s="4"/>
      <c r="DC5217" s="4"/>
      <c r="DD5217" s="4"/>
      <c r="DE5217" s="4"/>
      <c r="DF5217" s="4"/>
    </row>
    <row r="5218" spans="106:110" x14ac:dyDescent="0.25">
      <c r="DB5218" s="4"/>
      <c r="DC5218" s="4"/>
      <c r="DD5218" s="4"/>
      <c r="DE5218" s="4"/>
      <c r="DF5218" s="4"/>
    </row>
    <row r="5219" spans="106:110" x14ac:dyDescent="0.25">
      <c r="DB5219" s="4"/>
      <c r="DC5219" s="4"/>
      <c r="DD5219" s="4"/>
      <c r="DE5219" s="4"/>
      <c r="DF5219" s="4"/>
    </row>
    <row r="5220" spans="106:110" x14ac:dyDescent="0.25">
      <c r="DB5220" s="4"/>
      <c r="DC5220" s="4"/>
      <c r="DD5220" s="4"/>
      <c r="DE5220" s="4"/>
      <c r="DF5220" s="4"/>
    </row>
    <row r="5221" spans="106:110" x14ac:dyDescent="0.25">
      <c r="DB5221" s="4"/>
      <c r="DC5221" s="4"/>
      <c r="DD5221" s="4"/>
      <c r="DE5221" s="4"/>
      <c r="DF5221" s="4"/>
    </row>
    <row r="5222" spans="106:110" x14ac:dyDescent="0.25">
      <c r="DB5222" s="4"/>
      <c r="DC5222" s="4"/>
      <c r="DD5222" s="4"/>
      <c r="DE5222" s="4"/>
      <c r="DF5222" s="4"/>
    </row>
    <row r="5223" spans="106:110" x14ac:dyDescent="0.25">
      <c r="DB5223" s="4"/>
      <c r="DC5223" s="4"/>
      <c r="DD5223" s="4"/>
      <c r="DE5223" s="4"/>
      <c r="DF5223" s="4"/>
    </row>
    <row r="5224" spans="106:110" x14ac:dyDescent="0.25">
      <c r="DB5224" s="4"/>
      <c r="DC5224" s="7"/>
      <c r="DD5224" s="7"/>
      <c r="DE5224" s="7"/>
      <c r="DF5224" s="7"/>
    </row>
    <row r="5225" spans="106:110" x14ac:dyDescent="0.25">
      <c r="DB5225" s="4"/>
      <c r="DC5225" s="4"/>
      <c r="DD5225" s="4"/>
      <c r="DE5225" s="4"/>
      <c r="DF5225" s="4"/>
    </row>
    <row r="5226" spans="106:110" x14ac:dyDescent="0.25">
      <c r="DB5226" s="4"/>
      <c r="DC5226" s="4"/>
      <c r="DD5226" s="4"/>
      <c r="DE5226" s="4"/>
      <c r="DF5226" s="4"/>
    </row>
    <row r="5227" spans="106:110" x14ac:dyDescent="0.25">
      <c r="DB5227" s="106"/>
      <c r="DC5227" s="106"/>
      <c r="DD5227" s="106"/>
      <c r="DE5227" s="107"/>
      <c r="DF5227" s="107"/>
    </row>
    <row r="5228" spans="106:110" x14ac:dyDescent="0.25">
      <c r="DB5228" s="4"/>
      <c r="DC5228" s="4"/>
      <c r="DD5228" s="4"/>
      <c r="DE5228" s="4"/>
      <c r="DF5228" s="4"/>
    </row>
    <row r="5229" spans="106:110" x14ac:dyDescent="0.25">
      <c r="DB5229" s="4"/>
      <c r="DC5229" s="4"/>
      <c r="DD5229" s="4"/>
      <c r="DE5229" s="4"/>
      <c r="DF5229" s="4"/>
    </row>
    <row r="5230" spans="106:110" x14ac:dyDescent="0.25">
      <c r="DB5230" s="4"/>
      <c r="DC5230" s="4"/>
      <c r="DD5230" s="4"/>
      <c r="DE5230" s="4"/>
      <c r="DF5230" s="4"/>
    </row>
    <row r="5231" spans="106:110" x14ac:dyDescent="0.25">
      <c r="DB5231" s="4"/>
      <c r="DC5231" s="4"/>
      <c r="DD5231" s="4"/>
      <c r="DE5231" s="4"/>
      <c r="DF5231" s="4"/>
    </row>
    <row r="5234" spans="106:110" x14ac:dyDescent="0.25">
      <c r="DB5234" s="91"/>
      <c r="DC5234" s="26"/>
      <c r="DD5234" s="86"/>
      <c r="DE5234" s="86"/>
      <c r="DF5234" s="4"/>
    </row>
    <row r="5235" spans="106:110" x14ac:dyDescent="0.25">
      <c r="DB5235" s="4"/>
      <c r="DC5235" s="4"/>
      <c r="DD5235" s="4"/>
      <c r="DE5235" s="4"/>
      <c r="DF5235" s="4"/>
    </row>
    <row r="5236" spans="106:110" x14ac:dyDescent="0.25">
      <c r="DB5236" s="4"/>
      <c r="DC5236" s="30"/>
      <c r="DD5236" s="30"/>
      <c r="DE5236" s="30"/>
      <c r="DF5236" s="30"/>
    </row>
    <row r="5237" spans="106:110" x14ac:dyDescent="0.25">
      <c r="DB5237" s="4"/>
      <c r="DC5237" s="4"/>
      <c r="DD5237" s="4"/>
      <c r="DE5237" s="4"/>
      <c r="DF5237" s="4"/>
    </row>
    <row r="5238" spans="106:110" x14ac:dyDescent="0.25">
      <c r="DB5238" s="4"/>
      <c r="DC5238" s="4"/>
      <c r="DD5238" s="4"/>
      <c r="DE5238" s="4"/>
      <c r="DF5238" s="4"/>
    </row>
    <row r="5239" spans="106:110" x14ac:dyDescent="0.25">
      <c r="DB5239" s="4"/>
      <c r="DC5239" s="4"/>
      <c r="DD5239" s="4"/>
      <c r="DE5239" s="4"/>
      <c r="DF5239" s="4"/>
    </row>
    <row r="5240" spans="106:110" x14ac:dyDescent="0.25">
      <c r="DB5240" s="4"/>
      <c r="DC5240" s="4"/>
      <c r="DD5240" s="4"/>
      <c r="DE5240" s="4"/>
      <c r="DF5240" s="4"/>
    </row>
    <row r="5241" spans="106:110" x14ac:dyDescent="0.25">
      <c r="DB5241" s="4"/>
      <c r="DC5241" s="4"/>
      <c r="DD5241" s="4"/>
      <c r="DE5241" s="4"/>
      <c r="DF5241" s="4"/>
    </row>
    <row r="5242" spans="106:110" x14ac:dyDescent="0.25">
      <c r="DB5242" s="4"/>
      <c r="DC5242" s="4"/>
      <c r="DD5242" s="4"/>
      <c r="DE5242" s="4"/>
      <c r="DF5242" s="4"/>
    </row>
    <row r="5243" spans="106:110" x14ac:dyDescent="0.25">
      <c r="DB5243" s="4"/>
      <c r="DC5243" s="4"/>
      <c r="DD5243" s="4"/>
      <c r="DE5243" s="4"/>
      <c r="DF5243" s="4"/>
    </row>
    <row r="5245" spans="106:110" x14ac:dyDescent="0.25">
      <c r="DB5245" s="4"/>
      <c r="DC5245" s="4"/>
      <c r="DD5245" s="4"/>
      <c r="DE5245" s="4"/>
      <c r="DF5245" s="4"/>
    </row>
    <row r="5246" spans="106:110" x14ac:dyDescent="0.25">
      <c r="DB5246" s="4"/>
      <c r="DC5246" s="89"/>
      <c r="DD5246" s="89"/>
      <c r="DE5246" s="89"/>
      <c r="DF5246" s="89"/>
    </row>
    <row r="5247" spans="106:110" x14ac:dyDescent="0.25">
      <c r="DB5247" s="4"/>
      <c r="DC5247" s="4"/>
      <c r="DD5247" s="4"/>
      <c r="DE5247" s="4"/>
      <c r="DF5247" s="4"/>
    </row>
    <row r="5248" spans="106:110" x14ac:dyDescent="0.25">
      <c r="DB5248" s="4"/>
      <c r="DC5248" s="4"/>
      <c r="DD5248" s="4"/>
      <c r="DE5248" s="4"/>
      <c r="DF5248" s="4"/>
    </row>
    <row r="5249" spans="106:110" x14ac:dyDescent="0.25">
      <c r="DB5249" s="4"/>
      <c r="DC5249" s="4"/>
      <c r="DD5249" s="4"/>
      <c r="DE5249" s="4"/>
      <c r="DF5249" s="4"/>
    </row>
    <row r="5250" spans="106:110" x14ac:dyDescent="0.25">
      <c r="DB5250" s="4"/>
      <c r="DC5250" s="4"/>
      <c r="DD5250" s="4"/>
      <c r="DE5250" s="4"/>
      <c r="DF5250" s="4"/>
    </row>
    <row r="5251" spans="106:110" x14ac:dyDescent="0.25">
      <c r="DB5251" s="4"/>
      <c r="DC5251" s="4"/>
      <c r="DD5251" s="4"/>
      <c r="DE5251" s="4"/>
      <c r="DF5251" s="4"/>
    </row>
    <row r="5252" spans="106:110" x14ac:dyDescent="0.25">
      <c r="DB5252" s="4"/>
      <c r="DC5252" s="4"/>
      <c r="DD5252" s="4"/>
      <c r="DE5252" s="4"/>
      <c r="DF5252" s="4"/>
    </row>
    <row r="5253" spans="106:110" x14ac:dyDescent="0.25">
      <c r="DB5253" s="4"/>
      <c r="DC5253" s="4"/>
      <c r="DD5253" s="4"/>
      <c r="DE5253" s="4"/>
      <c r="DF5253" s="4"/>
    </row>
    <row r="5254" spans="106:110" x14ac:dyDescent="0.25">
      <c r="DB5254" s="4"/>
      <c r="DC5254" s="87"/>
      <c r="DD5254" s="87"/>
      <c r="DE5254" s="87"/>
      <c r="DF5254" s="87"/>
    </row>
    <row r="5255" spans="106:110" x14ac:dyDescent="0.25">
      <c r="DB5255" s="4"/>
      <c r="DC5255" s="4"/>
      <c r="DD5255" s="4"/>
      <c r="DE5255" s="4"/>
      <c r="DF5255" s="4"/>
    </row>
    <row r="5256" spans="106:110" x14ac:dyDescent="0.25">
      <c r="DB5256" s="4"/>
      <c r="DC5256" s="4"/>
      <c r="DD5256" s="4"/>
      <c r="DE5256" s="4"/>
      <c r="DF5256" s="4"/>
    </row>
    <row r="5257" spans="106:110" x14ac:dyDescent="0.25">
      <c r="DB5257" s="106"/>
      <c r="DC5257" s="106"/>
      <c r="DD5257" s="106"/>
      <c r="DE5257" s="107"/>
      <c r="DF5257" s="107"/>
    </row>
    <row r="5258" spans="106:110" x14ac:dyDescent="0.25">
      <c r="DB5258" s="4"/>
      <c r="DC5258" s="4"/>
      <c r="DD5258" s="4"/>
      <c r="DE5258" s="4"/>
      <c r="DF5258" s="4"/>
    </row>
    <row r="5259" spans="106:110" x14ac:dyDescent="0.25">
      <c r="DB5259" s="4"/>
      <c r="DC5259" s="4"/>
      <c r="DD5259" s="4"/>
      <c r="DE5259" s="4"/>
      <c r="DF5259" s="4"/>
    </row>
    <row r="5260" spans="106:110" x14ac:dyDescent="0.25">
      <c r="DB5260" s="4"/>
      <c r="DC5260" s="4"/>
      <c r="DD5260" s="4"/>
      <c r="DE5260" s="4"/>
      <c r="DF5260" s="4"/>
    </row>
    <row r="5261" spans="106:110" x14ac:dyDescent="0.25">
      <c r="DB5261" s="4"/>
      <c r="DC5261" s="4"/>
      <c r="DD5261" s="4"/>
      <c r="DE5261" s="4"/>
      <c r="DF5261" s="4"/>
    </row>
    <row r="5264" spans="106:110" x14ac:dyDescent="0.25">
      <c r="DB5264" s="4"/>
      <c r="DC5264" s="4"/>
      <c r="DD5264" s="4"/>
      <c r="DE5264" s="4"/>
      <c r="DF5264" s="4"/>
    </row>
    <row r="5265" spans="106:110" x14ac:dyDescent="0.25">
      <c r="DB5265" s="4"/>
      <c r="DC5265" s="30"/>
      <c r="DD5265" s="30"/>
      <c r="DE5265" s="30"/>
      <c r="DF5265" s="30"/>
    </row>
    <row r="5266" spans="106:110" x14ac:dyDescent="0.25">
      <c r="DB5266" s="4"/>
      <c r="DC5266" s="4"/>
      <c r="DD5266" s="4"/>
      <c r="DE5266" s="4"/>
      <c r="DF5266" s="4"/>
    </row>
    <row r="5267" spans="106:110" x14ac:dyDescent="0.25">
      <c r="DB5267" s="4"/>
      <c r="DC5267" s="4"/>
      <c r="DD5267" s="4"/>
      <c r="DE5267" s="4"/>
      <c r="DF5267" s="4"/>
    </row>
    <row r="5268" spans="106:110" x14ac:dyDescent="0.25">
      <c r="DB5268" s="4"/>
      <c r="DC5268" s="4"/>
      <c r="DD5268" s="4"/>
      <c r="DE5268" s="4"/>
      <c r="DF5268" s="4"/>
    </row>
    <row r="5269" spans="106:110" x14ac:dyDescent="0.25">
      <c r="DB5269" s="4"/>
      <c r="DC5269" s="4"/>
      <c r="DD5269" s="4"/>
      <c r="DE5269" s="4"/>
      <c r="DF5269" s="4"/>
    </row>
    <row r="5270" spans="106:110" x14ac:dyDescent="0.25">
      <c r="DB5270" s="4"/>
      <c r="DC5270" s="4"/>
      <c r="DD5270" s="4"/>
      <c r="DE5270" s="4"/>
      <c r="DF5270" s="4"/>
    </row>
    <row r="5271" spans="106:110" x14ac:dyDescent="0.25">
      <c r="DB5271" s="4"/>
      <c r="DC5271" s="4"/>
      <c r="DD5271" s="4"/>
      <c r="DE5271" s="4"/>
      <c r="DF5271" s="4"/>
    </row>
    <row r="5272" spans="106:110" x14ac:dyDescent="0.25">
      <c r="DB5272" s="4"/>
      <c r="DC5272" s="4"/>
      <c r="DD5272" s="4"/>
      <c r="DE5272" s="4"/>
      <c r="DF5272" s="4"/>
    </row>
    <row r="5274" spans="106:110" x14ac:dyDescent="0.25">
      <c r="DB5274" s="4"/>
      <c r="DC5274" s="89"/>
      <c r="DD5274" s="89"/>
      <c r="DE5274" s="89"/>
      <c r="DF5274" s="89"/>
    </row>
    <row r="5275" spans="106:110" x14ac:dyDescent="0.25">
      <c r="DB5275" s="4"/>
      <c r="DC5275" s="4"/>
      <c r="DD5275" s="4"/>
      <c r="DE5275" s="4"/>
      <c r="DF5275" s="4"/>
    </row>
    <row r="5276" spans="106:110" x14ac:dyDescent="0.25">
      <c r="DB5276" s="4"/>
      <c r="DC5276" s="4"/>
      <c r="DD5276" s="4"/>
      <c r="DE5276" s="4"/>
      <c r="DF5276" s="4"/>
    </row>
    <row r="5277" spans="106:110" x14ac:dyDescent="0.25">
      <c r="DB5277" s="4"/>
      <c r="DC5277" s="4"/>
      <c r="DD5277" s="4"/>
      <c r="DE5277" s="4"/>
      <c r="DF5277" s="4"/>
    </row>
    <row r="5278" spans="106:110" x14ac:dyDescent="0.25">
      <c r="DB5278" s="4"/>
      <c r="DC5278" s="4"/>
      <c r="DD5278" s="4"/>
      <c r="DE5278" s="4"/>
      <c r="DF5278" s="4"/>
    </row>
    <row r="5279" spans="106:110" x14ac:dyDescent="0.25">
      <c r="DB5279" s="4"/>
      <c r="DC5279" s="4"/>
      <c r="DD5279" s="4"/>
      <c r="DE5279" s="4"/>
      <c r="DF5279" s="4"/>
    </row>
    <row r="5280" spans="106:110" x14ac:dyDescent="0.25">
      <c r="DB5280" s="4"/>
      <c r="DC5280" s="4"/>
      <c r="DD5280" s="4"/>
      <c r="DE5280" s="4"/>
      <c r="DF5280" s="4"/>
    </row>
    <row r="5282" spans="106:110" x14ac:dyDescent="0.25">
      <c r="DB5282" s="4"/>
      <c r="DC5282" s="87"/>
      <c r="DD5282" s="87"/>
      <c r="DE5282" s="87"/>
      <c r="DF5282" s="87"/>
    </row>
    <row r="5283" spans="106:110" x14ac:dyDescent="0.25">
      <c r="DB5283" s="4"/>
      <c r="DC5283" s="4"/>
      <c r="DD5283" s="4"/>
      <c r="DE5283" s="4"/>
      <c r="DF5283" s="4"/>
    </row>
    <row r="5284" spans="106:110" x14ac:dyDescent="0.25">
      <c r="DB5284" s="4"/>
      <c r="DC5284" s="4"/>
      <c r="DD5284" s="4"/>
      <c r="DE5284" s="4"/>
      <c r="DF5284" s="4"/>
    </row>
    <row r="5285" spans="106:110" x14ac:dyDescent="0.25">
      <c r="DB5285" s="106"/>
      <c r="DC5285" s="106"/>
      <c r="DD5285" s="106"/>
      <c r="DE5285" s="107"/>
      <c r="DF5285" s="107"/>
    </row>
    <row r="5286" spans="106:110" x14ac:dyDescent="0.25">
      <c r="DB5286" s="4"/>
      <c r="DC5286" s="4"/>
      <c r="DD5286" s="4"/>
      <c r="DE5286" s="4"/>
      <c r="DF5286" s="4"/>
    </row>
    <row r="5287" spans="106:110" x14ac:dyDescent="0.25">
      <c r="DB5287" s="4"/>
      <c r="DC5287" s="4"/>
      <c r="DD5287" s="4"/>
      <c r="DE5287" s="4"/>
      <c r="DF5287" s="4"/>
    </row>
    <row r="5288" spans="106:110" x14ac:dyDescent="0.25">
      <c r="DB5288" s="4"/>
      <c r="DC5288" s="4"/>
      <c r="DD5288" s="4"/>
      <c r="DE5288" s="4"/>
      <c r="DF5288" s="4"/>
    </row>
    <row r="5289" spans="106:110" x14ac:dyDescent="0.25">
      <c r="DB5289" s="4"/>
      <c r="DC5289" s="4"/>
      <c r="DD5289" s="4"/>
      <c r="DE5289" s="4"/>
      <c r="DF5289" s="4"/>
    </row>
    <row r="5292" spans="106:110" x14ac:dyDescent="0.25">
      <c r="DB5292" s="91"/>
      <c r="DC5292" s="26"/>
      <c r="DD5292" s="86"/>
      <c r="DE5292" s="86"/>
      <c r="DF5292" s="4"/>
    </row>
    <row r="5293" spans="106:110" x14ac:dyDescent="0.25">
      <c r="DB5293" s="4"/>
      <c r="DC5293" s="4"/>
      <c r="DD5293" s="4"/>
      <c r="DE5293" s="4"/>
      <c r="DF5293" s="4"/>
    </row>
    <row r="5294" spans="106:110" x14ac:dyDescent="0.25">
      <c r="DB5294" s="4"/>
      <c r="DC5294" s="30"/>
      <c r="DD5294" s="30"/>
      <c r="DE5294" s="30"/>
      <c r="DF5294" s="30"/>
    </row>
    <row r="5295" spans="106:110" x14ac:dyDescent="0.25">
      <c r="DB5295" s="4"/>
      <c r="DC5295" s="4"/>
      <c r="DD5295" s="4"/>
      <c r="DE5295" s="4"/>
      <c r="DF5295" s="4"/>
    </row>
    <row r="5296" spans="106:110" x14ac:dyDescent="0.25">
      <c r="DB5296" s="4"/>
      <c r="DC5296" s="4"/>
      <c r="DD5296" s="4"/>
      <c r="DE5296" s="4"/>
      <c r="DF5296" s="4"/>
    </row>
    <row r="5297" spans="106:110" x14ac:dyDescent="0.25">
      <c r="DB5297" s="4"/>
      <c r="DC5297" s="4"/>
      <c r="DD5297" s="4"/>
      <c r="DE5297" s="4"/>
      <c r="DF5297" s="4"/>
    </row>
    <row r="5298" spans="106:110" x14ac:dyDescent="0.25">
      <c r="DB5298" s="4"/>
      <c r="DC5298" s="4"/>
      <c r="DD5298" s="4"/>
      <c r="DE5298" s="4"/>
      <c r="DF5298" s="4"/>
    </row>
    <row r="5299" spans="106:110" x14ac:dyDescent="0.25">
      <c r="DB5299" s="4"/>
      <c r="DC5299" s="4"/>
      <c r="DD5299" s="4"/>
      <c r="DE5299" s="4"/>
      <c r="DF5299" s="4"/>
    </row>
    <row r="5300" spans="106:110" x14ac:dyDescent="0.25">
      <c r="DB5300" s="4"/>
      <c r="DC5300" s="4"/>
      <c r="DD5300" s="4"/>
      <c r="DE5300" s="4"/>
      <c r="DF5300" s="4"/>
    </row>
    <row r="5301" spans="106:110" x14ac:dyDescent="0.25">
      <c r="DB5301" s="4"/>
      <c r="DC5301" s="4"/>
      <c r="DD5301" s="4"/>
      <c r="DE5301" s="4"/>
      <c r="DF5301" s="4"/>
    </row>
    <row r="5303" spans="106:110" x14ac:dyDescent="0.25">
      <c r="DB5303" s="4"/>
      <c r="DC5303" s="4"/>
      <c r="DD5303" s="4"/>
      <c r="DE5303" s="4"/>
      <c r="DF5303" s="4"/>
    </row>
    <row r="5304" spans="106:110" x14ac:dyDescent="0.25">
      <c r="DB5304" s="4"/>
      <c r="DC5304" s="89"/>
      <c r="DD5304" s="89"/>
      <c r="DE5304" s="89"/>
      <c r="DF5304" s="89"/>
    </row>
    <row r="5305" spans="106:110" x14ac:dyDescent="0.25">
      <c r="DB5305" s="4"/>
      <c r="DC5305" s="4"/>
      <c r="DD5305" s="4"/>
      <c r="DE5305" s="4"/>
      <c r="DF5305" s="4"/>
    </row>
    <row r="5306" spans="106:110" x14ac:dyDescent="0.25">
      <c r="DB5306" s="4"/>
      <c r="DC5306" s="4"/>
      <c r="DD5306" s="4"/>
      <c r="DE5306" s="4"/>
      <c r="DF5306" s="4"/>
    </row>
    <row r="5307" spans="106:110" x14ac:dyDescent="0.25">
      <c r="DB5307" s="4"/>
      <c r="DC5307" s="4"/>
      <c r="DD5307" s="4"/>
      <c r="DE5307" s="4"/>
      <c r="DF5307" s="4"/>
    </row>
    <row r="5308" spans="106:110" x14ac:dyDescent="0.25">
      <c r="DB5308" s="4"/>
      <c r="DC5308" s="4"/>
      <c r="DD5308" s="4"/>
      <c r="DE5308" s="4"/>
      <c r="DF5308" s="4"/>
    </row>
    <row r="5309" spans="106:110" x14ac:dyDescent="0.25">
      <c r="DB5309" s="4"/>
      <c r="DC5309" s="4"/>
      <c r="DD5309" s="4"/>
      <c r="DE5309" s="4"/>
      <c r="DF5309" s="4"/>
    </row>
    <row r="5310" spans="106:110" x14ac:dyDescent="0.25">
      <c r="DB5310" s="4"/>
      <c r="DC5310" s="4"/>
      <c r="DD5310" s="4"/>
      <c r="DE5310" s="4"/>
      <c r="DF5310" s="4"/>
    </row>
    <row r="5312" spans="106:110" x14ac:dyDescent="0.25">
      <c r="DB5312" s="4"/>
      <c r="DC5312" s="87"/>
      <c r="DD5312" s="87"/>
      <c r="DE5312" s="87"/>
      <c r="DF5312" s="87"/>
    </row>
    <row r="5313" spans="106:110" x14ac:dyDescent="0.25">
      <c r="DB5313" s="4"/>
      <c r="DC5313" s="4"/>
      <c r="DD5313" s="4"/>
      <c r="DE5313" s="4"/>
      <c r="DF5313" s="4"/>
    </row>
    <row r="5314" spans="106:110" x14ac:dyDescent="0.25">
      <c r="DB5314" s="4"/>
      <c r="DC5314" s="4"/>
      <c r="DD5314" s="4"/>
      <c r="DE5314" s="4"/>
      <c r="DF5314" s="4"/>
    </row>
    <row r="5315" spans="106:110" x14ac:dyDescent="0.25">
      <c r="DB5315" s="106"/>
      <c r="DC5315" s="106"/>
      <c r="DD5315" s="106"/>
      <c r="DE5315" s="107"/>
      <c r="DF5315" s="107"/>
    </row>
    <row r="5316" spans="106:110" x14ac:dyDescent="0.25">
      <c r="DB5316" s="4"/>
      <c r="DC5316" s="4"/>
      <c r="DD5316" s="4"/>
      <c r="DE5316" s="4"/>
      <c r="DF5316" s="4"/>
    </row>
    <row r="5317" spans="106:110" x14ac:dyDescent="0.25">
      <c r="DB5317" s="4"/>
      <c r="DC5317" s="4"/>
      <c r="DD5317" s="4"/>
      <c r="DE5317" s="4"/>
      <c r="DF5317" s="4"/>
    </row>
    <row r="5318" spans="106:110" x14ac:dyDescent="0.25">
      <c r="DB5318" s="4"/>
      <c r="DC5318" s="4"/>
      <c r="DD5318" s="4"/>
      <c r="DE5318" s="4"/>
      <c r="DF5318" s="4"/>
    </row>
    <row r="5319" spans="106:110" x14ac:dyDescent="0.25">
      <c r="DB5319" s="4"/>
      <c r="DC5319" s="4"/>
      <c r="DD5319" s="4"/>
      <c r="DE5319" s="4"/>
      <c r="DF5319" s="4"/>
    </row>
    <row r="5322" spans="106:110" x14ac:dyDescent="0.25">
      <c r="DB5322" s="4"/>
      <c r="DC5322" s="4"/>
      <c r="DD5322" s="4"/>
      <c r="DE5322" s="4"/>
      <c r="DF5322" s="4"/>
    </row>
    <row r="5323" spans="106:110" x14ac:dyDescent="0.25">
      <c r="DB5323" s="4"/>
      <c r="DC5323" s="30"/>
      <c r="DD5323" s="30"/>
      <c r="DE5323" s="30"/>
      <c r="DF5323" s="30"/>
    </row>
    <row r="5324" spans="106:110" x14ac:dyDescent="0.25">
      <c r="DB5324" s="4"/>
      <c r="DC5324" s="4"/>
      <c r="DD5324" s="4"/>
      <c r="DE5324" s="4"/>
      <c r="DF5324" s="4"/>
    </row>
    <row r="5325" spans="106:110" x14ac:dyDescent="0.25">
      <c r="DB5325" s="4"/>
      <c r="DC5325" s="4"/>
      <c r="DD5325" s="4"/>
      <c r="DE5325" s="4"/>
      <c r="DF5325" s="4"/>
    </row>
    <row r="5326" spans="106:110" x14ac:dyDescent="0.25">
      <c r="DB5326" s="4"/>
      <c r="DC5326" s="4"/>
      <c r="DD5326" s="4"/>
      <c r="DE5326" s="4"/>
      <c r="DF5326" s="4"/>
    </row>
    <row r="5327" spans="106:110" x14ac:dyDescent="0.25">
      <c r="DB5327" s="4"/>
      <c r="DC5327" s="4"/>
      <c r="DD5327" s="4"/>
      <c r="DE5327" s="4"/>
      <c r="DF5327" s="4"/>
    </row>
    <row r="5328" spans="106:110" x14ac:dyDescent="0.25">
      <c r="DB5328" s="4"/>
      <c r="DC5328" s="4"/>
      <c r="DD5328" s="4"/>
      <c r="DE5328" s="4"/>
      <c r="DF5328" s="4"/>
    </row>
    <row r="5329" spans="106:110" x14ac:dyDescent="0.25">
      <c r="DB5329" s="4"/>
      <c r="DC5329" s="4"/>
      <c r="DD5329" s="4"/>
      <c r="DE5329" s="4"/>
      <c r="DF5329" s="4"/>
    </row>
    <row r="5330" spans="106:110" x14ac:dyDescent="0.25">
      <c r="DB5330" s="4"/>
      <c r="DC5330" s="4"/>
      <c r="DD5330" s="4"/>
      <c r="DE5330" s="4"/>
      <c r="DF5330" s="4"/>
    </row>
    <row r="5332" spans="106:110" x14ac:dyDescent="0.25">
      <c r="DB5332" s="4"/>
      <c r="DC5332" s="89"/>
      <c r="DD5332" s="89"/>
      <c r="DE5332" s="89"/>
      <c r="DF5332" s="89"/>
    </row>
    <row r="5333" spans="106:110" x14ac:dyDescent="0.25">
      <c r="DB5333" s="4"/>
      <c r="DC5333" s="4"/>
      <c r="DD5333" s="4"/>
      <c r="DE5333" s="4"/>
      <c r="DF5333" s="4"/>
    </row>
    <row r="5334" spans="106:110" x14ac:dyDescent="0.25">
      <c r="DB5334" s="4"/>
      <c r="DC5334" s="4"/>
      <c r="DD5334" s="4"/>
      <c r="DE5334" s="4"/>
      <c r="DF5334" s="4"/>
    </row>
    <row r="5335" spans="106:110" x14ac:dyDescent="0.25">
      <c r="DB5335" s="4"/>
      <c r="DC5335" s="4"/>
      <c r="DD5335" s="4"/>
      <c r="DE5335" s="4"/>
      <c r="DF5335" s="4"/>
    </row>
    <row r="5336" spans="106:110" x14ac:dyDescent="0.25">
      <c r="DB5336" s="4"/>
      <c r="DC5336" s="4"/>
      <c r="DD5336" s="4"/>
      <c r="DE5336" s="4"/>
      <c r="DF5336" s="4"/>
    </row>
    <row r="5337" spans="106:110" x14ac:dyDescent="0.25">
      <c r="DB5337" s="4"/>
      <c r="DC5337" s="4"/>
      <c r="DD5337" s="4"/>
      <c r="DE5337" s="4"/>
      <c r="DF5337" s="4"/>
    </row>
    <row r="5338" spans="106:110" x14ac:dyDescent="0.25">
      <c r="DB5338" s="4"/>
      <c r="DC5338" s="4"/>
      <c r="DD5338" s="4"/>
      <c r="DE5338" s="4"/>
      <c r="DF5338" s="4"/>
    </row>
    <row r="5340" spans="106:110" x14ac:dyDescent="0.25">
      <c r="DB5340" s="4"/>
      <c r="DC5340" s="87"/>
      <c r="DD5340" s="87"/>
      <c r="DE5340" s="87"/>
      <c r="DF5340" s="87"/>
    </row>
    <row r="5341" spans="106:110" x14ac:dyDescent="0.25">
      <c r="DB5341" s="4"/>
      <c r="DC5341" s="4"/>
      <c r="DD5341" s="4"/>
      <c r="DE5341" s="4"/>
      <c r="DF5341" s="4"/>
    </row>
    <row r="5342" spans="106:110" x14ac:dyDescent="0.25">
      <c r="DB5342" s="4"/>
      <c r="DC5342" s="4"/>
      <c r="DD5342" s="4"/>
      <c r="DE5342" s="4"/>
      <c r="DF5342" s="4"/>
    </row>
    <row r="5343" spans="106:110" x14ac:dyDescent="0.25">
      <c r="DB5343" s="4"/>
      <c r="DC5343" s="4"/>
      <c r="DD5343" s="4"/>
      <c r="DE5343" s="4"/>
      <c r="DF5343" s="4"/>
    </row>
    <row r="5344" spans="106:110" x14ac:dyDescent="0.25">
      <c r="DB5344" s="108"/>
      <c r="DC5344" s="108"/>
      <c r="DD5344" s="108"/>
      <c r="DE5344" s="111"/>
      <c r="DF5344" s="111"/>
    </row>
    <row r="5346" spans="106:110" x14ac:dyDescent="0.25">
      <c r="DB5346" s="91"/>
      <c r="DC5346" s="26"/>
      <c r="DD5346" s="86"/>
      <c r="DE5346" s="86"/>
      <c r="DF5346" s="4"/>
    </row>
    <row r="5347" spans="106:110" x14ac:dyDescent="0.25">
      <c r="DB5347" s="4"/>
      <c r="DC5347" s="4"/>
      <c r="DD5347" s="4"/>
      <c r="DE5347" s="4"/>
      <c r="DF5347" s="4"/>
    </row>
    <row r="5348" spans="106:110" x14ac:dyDescent="0.25">
      <c r="DB5348" s="4"/>
      <c r="DC5348" s="30"/>
      <c r="DD5348" s="30"/>
      <c r="DE5348" s="30"/>
      <c r="DF5348" s="30"/>
    </row>
    <row r="5349" spans="106:110" x14ac:dyDescent="0.25">
      <c r="DB5349" s="4"/>
      <c r="DC5349" s="4"/>
      <c r="DD5349" s="4"/>
      <c r="DE5349" s="4"/>
      <c r="DF5349" s="4"/>
    </row>
    <row r="5350" spans="106:110" x14ac:dyDescent="0.25">
      <c r="DB5350" s="4"/>
      <c r="DC5350" s="4"/>
      <c r="DD5350" s="4"/>
      <c r="DE5350" s="4"/>
      <c r="DF5350" s="4"/>
    </row>
    <row r="5351" spans="106:110" x14ac:dyDescent="0.25">
      <c r="DB5351" s="4"/>
      <c r="DC5351" s="4"/>
      <c r="DD5351" s="4"/>
      <c r="DE5351" s="4"/>
      <c r="DF5351" s="4"/>
    </row>
    <row r="5353" spans="106:110" x14ac:dyDescent="0.25">
      <c r="DB5353" s="4"/>
      <c r="DC5353" s="4"/>
      <c r="DD5353" s="4"/>
      <c r="DE5353" s="4"/>
      <c r="DF5353" s="4"/>
    </row>
    <row r="5354" spans="106:110" x14ac:dyDescent="0.25">
      <c r="DB5354" s="4"/>
      <c r="DC5354" s="89"/>
      <c r="DD5354" s="89"/>
      <c r="DE5354" s="89"/>
      <c r="DF5354" s="89"/>
    </row>
    <row r="5355" spans="106:110" x14ac:dyDescent="0.25">
      <c r="DB5355" s="4"/>
      <c r="DC5355" s="4"/>
      <c r="DD5355" s="4"/>
      <c r="DE5355" s="4"/>
      <c r="DF5355" s="4"/>
    </row>
    <row r="5356" spans="106:110" x14ac:dyDescent="0.25">
      <c r="DB5356" s="4"/>
      <c r="DC5356" s="4"/>
      <c r="DD5356" s="4"/>
      <c r="DE5356" s="4"/>
      <c r="DF5356" s="4"/>
    </row>
    <row r="5357" spans="106:110" x14ac:dyDescent="0.25">
      <c r="DB5357" s="4"/>
      <c r="DC5357" s="4"/>
      <c r="DD5357" s="4"/>
      <c r="DE5357" s="4"/>
      <c r="DF5357" s="4"/>
    </row>
    <row r="5358" spans="106:110" x14ac:dyDescent="0.25">
      <c r="DB5358" s="4"/>
      <c r="DC5358" s="4"/>
      <c r="DD5358" s="4"/>
      <c r="DE5358" s="4"/>
      <c r="DF5358" s="4"/>
    </row>
    <row r="5359" spans="106:110" x14ac:dyDescent="0.25">
      <c r="DB5359" s="4"/>
      <c r="DC5359" s="4"/>
      <c r="DD5359" s="4"/>
      <c r="DE5359" s="4"/>
      <c r="DF5359" s="4"/>
    </row>
    <row r="5360" spans="106:110" x14ac:dyDescent="0.25">
      <c r="DB5360" s="4"/>
      <c r="DC5360" s="4"/>
      <c r="DD5360" s="4"/>
      <c r="DE5360" s="4"/>
      <c r="DF5360" s="4"/>
    </row>
    <row r="5362" spans="106:110" x14ac:dyDescent="0.25">
      <c r="DB5362" s="4"/>
      <c r="DC5362" s="87"/>
      <c r="DD5362" s="87"/>
      <c r="DE5362" s="87"/>
      <c r="DF5362" s="87"/>
    </row>
  </sheetData>
  <mergeCells count="4">
    <mergeCell ref="A5:A7"/>
    <mergeCell ref="A11:A13"/>
    <mergeCell ref="A15:A17"/>
    <mergeCell ref="A23:A25"/>
  </mergeCells>
  <conditionalFormatting sqref="B1">
    <cfRule type="duplicateValues" dxfId="45" priority="1"/>
  </conditionalFormatting>
  <conditionalFormatting sqref="B2 B4">
    <cfRule type="duplicateValues" dxfId="44" priority="8"/>
  </conditionalFormatting>
  <conditionalFormatting sqref="B5">
    <cfRule type="duplicateValues" dxfId="43" priority="7"/>
  </conditionalFormatting>
  <conditionalFormatting sqref="B5:B7">
    <cfRule type="duplicateValues" dxfId="42" priority="11"/>
  </conditionalFormatting>
  <conditionalFormatting sqref="B6">
    <cfRule type="duplicateValues" dxfId="41" priority="9"/>
  </conditionalFormatting>
  <conditionalFormatting sqref="B7">
    <cfRule type="duplicateValues" dxfId="40" priority="6"/>
  </conditionalFormatting>
  <conditionalFormatting sqref="B11:B13">
    <cfRule type="duplicateValues" dxfId="39" priority="3"/>
    <cfRule type="duplicateValues" dxfId="38" priority="13"/>
  </conditionalFormatting>
  <conditionalFormatting sqref="B23">
    <cfRule type="duplicateValues" dxfId="37" priority="14"/>
  </conditionalFormatting>
  <conditionalFormatting sqref="B25">
    <cfRule type="duplicateValues" dxfId="36" priority="5"/>
  </conditionalFormatting>
  <conditionalFormatting sqref="B26">
    <cfRule type="duplicateValues" dxfId="35" priority="12"/>
  </conditionalFormatting>
  <conditionalFormatting sqref="B28:B29">
    <cfRule type="duplicateValues" dxfId="34" priority="10"/>
  </conditionalFormatting>
  <conditionalFormatting sqref="C27">
    <cfRule type="duplicateValues" dxfId="33" priority="4"/>
  </conditionalFormatting>
  <conditionalFormatting sqref="C32">
    <cfRule type="duplicateValues" dxfId="32" priority="2"/>
  </conditionalFormatting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1214C-F271-4307-A240-353B68F667BF}">
  <dimension ref="A1:EC5357"/>
  <sheetViews>
    <sheetView showGridLines="0" zoomScale="80" zoomScaleNormal="80" workbookViewId="0">
      <pane xSplit="3" ySplit="3" topLeftCell="I4" activePane="bottomRight" state="frozen"/>
      <selection pane="topRight" activeCell="D1" sqref="D1"/>
      <selection pane="bottomLeft" activeCell="A4" sqref="A4"/>
      <selection pane="bottomRight" sqref="A1:XFD1048576"/>
    </sheetView>
  </sheetViews>
  <sheetFormatPr defaultRowHeight="13.2" x14ac:dyDescent="0.25"/>
  <cols>
    <col min="1" max="1" width="16.5546875" style="74" customWidth="1"/>
    <col min="2" max="2" width="11.21875" style="21" customWidth="1"/>
    <col min="3" max="3" width="125.109375" style="21" customWidth="1"/>
    <col min="4" max="4" width="14" style="21" customWidth="1"/>
    <col min="5" max="7" width="0" style="21" hidden="1" customWidth="1"/>
    <col min="8" max="8" width="2.6640625" style="21" hidden="1" customWidth="1"/>
    <col min="9" max="9" width="12.5546875" style="21" customWidth="1"/>
    <col min="10" max="10" width="13.5546875" style="21" customWidth="1"/>
    <col min="11" max="12" width="0" style="21" hidden="1" customWidth="1"/>
    <col min="13" max="13" width="11.77734375" style="21" customWidth="1"/>
    <col min="14" max="18" width="0" style="21" hidden="1" customWidth="1"/>
    <col min="19" max="19" width="12.33203125" style="21" customWidth="1"/>
    <col min="20" max="20" width="11.44140625" style="21" customWidth="1"/>
    <col min="21" max="23" width="0" style="21" hidden="1" customWidth="1"/>
    <col min="24" max="24" width="13" style="21" customWidth="1"/>
    <col min="25" max="25" width="11.44140625" style="21" customWidth="1"/>
    <col min="26" max="27" width="8.88671875" style="21" hidden="1" customWidth="1"/>
    <col min="28" max="28" width="11.77734375" style="21" customWidth="1"/>
    <col min="29" max="29" width="0" style="21" hidden="1" customWidth="1"/>
    <col min="30" max="30" width="8.88671875" style="21"/>
    <col min="31" max="32" width="0" style="21" hidden="1" customWidth="1"/>
    <col min="33" max="37" width="12.5546875" style="21" customWidth="1"/>
    <col min="38" max="38" width="8.88671875" style="21"/>
    <col min="39" max="43" width="0" style="21" hidden="1" customWidth="1"/>
    <col min="44" max="49" width="13.21875" style="21" customWidth="1"/>
    <col min="50" max="50" width="12.109375" style="21" bestFit="1" customWidth="1"/>
    <col min="51" max="51" width="10.5546875" style="21" customWidth="1"/>
    <col min="52" max="52" width="12.109375" style="21" bestFit="1" customWidth="1"/>
    <col min="53" max="53" width="8.88671875" style="21"/>
    <col min="54" max="56" width="8.88671875" style="21" hidden="1" customWidth="1"/>
    <col min="57" max="57" width="12.88671875" style="21" customWidth="1"/>
    <col min="58" max="58" width="8.88671875" style="21"/>
    <col min="59" max="71" width="8.88671875" style="21" hidden="1" customWidth="1"/>
    <col min="72" max="72" width="11.5546875" style="21" customWidth="1"/>
    <col min="73" max="88" width="0" style="21" hidden="1" customWidth="1"/>
    <col min="89" max="89" width="11.44140625" style="21" customWidth="1"/>
    <col min="90" max="90" width="12.109375" style="21" bestFit="1" customWidth="1"/>
    <col min="91" max="96" width="12.21875" style="21" customWidth="1"/>
    <col min="97" max="97" width="8.88671875" style="21" hidden="1" customWidth="1"/>
    <col min="98" max="100" width="0" style="21" hidden="1" customWidth="1"/>
    <col min="101" max="101" width="10.6640625" style="21" hidden="1" customWidth="1"/>
    <col min="102" max="105" width="0" style="21" hidden="1" customWidth="1"/>
    <col min="106" max="106" width="11.21875" style="21" hidden="1" customWidth="1"/>
    <col min="107" max="107" width="10.5546875" style="21" hidden="1" customWidth="1"/>
    <col min="108" max="109" width="11.21875" style="21" customWidth="1"/>
    <col min="110" max="110" width="10.6640625" style="21" customWidth="1"/>
    <col min="111" max="111" width="13.44140625" style="76" customWidth="1"/>
    <col min="112" max="112" width="12.21875" style="21" customWidth="1"/>
    <col min="113" max="113" width="8.88671875" style="76"/>
    <col min="114" max="16384" width="8.88671875" style="21"/>
  </cols>
  <sheetData>
    <row r="1" spans="1:133" s="4" customFormat="1" ht="45" customHeight="1" x14ac:dyDescent="0.25">
      <c r="A1" s="1"/>
      <c r="B1" s="1" t="s">
        <v>0</v>
      </c>
      <c r="C1" s="2" t="s">
        <v>76</v>
      </c>
      <c r="D1" s="3"/>
      <c r="F1" s="3"/>
      <c r="G1" s="3"/>
      <c r="H1" s="168" t="s">
        <v>102</v>
      </c>
      <c r="I1" s="5" t="s">
        <v>80</v>
      </c>
      <c r="J1" s="5" t="s">
        <v>81</v>
      </c>
      <c r="K1" s="5" t="s">
        <v>104</v>
      </c>
      <c r="L1" s="5" t="s">
        <v>105</v>
      </c>
      <c r="M1" s="6" t="s">
        <v>1</v>
      </c>
      <c r="N1" s="6" t="s">
        <v>85</v>
      </c>
      <c r="O1" s="5" t="s">
        <v>106</v>
      </c>
      <c r="P1" s="5" t="s">
        <v>107</v>
      </c>
      <c r="Q1" s="5" t="s">
        <v>108</v>
      </c>
      <c r="R1" s="5" t="s">
        <v>109</v>
      </c>
      <c r="S1" s="6" t="s">
        <v>85</v>
      </c>
      <c r="T1" s="5" t="s">
        <v>86</v>
      </c>
      <c r="U1" s="5" t="s">
        <v>86</v>
      </c>
      <c r="V1" s="5" t="s">
        <v>111</v>
      </c>
      <c r="W1" s="5" t="s">
        <v>112</v>
      </c>
      <c r="X1" s="6" t="s">
        <v>82</v>
      </c>
      <c r="Y1" s="6" t="s">
        <v>82</v>
      </c>
      <c r="Z1" s="6" t="s">
        <v>2</v>
      </c>
      <c r="AA1" s="6" t="s">
        <v>114</v>
      </c>
      <c r="AB1" s="6" t="s">
        <v>83</v>
      </c>
      <c r="AC1" s="6" t="s">
        <v>83</v>
      </c>
      <c r="AD1" s="5" t="s">
        <v>3</v>
      </c>
      <c r="AE1" s="5" t="s">
        <v>3</v>
      </c>
      <c r="AF1" s="5" t="s">
        <v>117</v>
      </c>
      <c r="AG1" s="6" t="s">
        <v>4</v>
      </c>
      <c r="AH1" s="6" t="s">
        <v>5</v>
      </c>
      <c r="AI1" s="6" t="s">
        <v>6</v>
      </c>
      <c r="AJ1" s="6" t="s">
        <v>7</v>
      </c>
      <c r="AK1" s="6" t="s">
        <v>8</v>
      </c>
      <c r="AL1" s="5" t="s">
        <v>119</v>
      </c>
      <c r="AM1" s="5" t="s">
        <v>119</v>
      </c>
      <c r="AN1" s="5" t="s">
        <v>120</v>
      </c>
      <c r="AO1" s="5" t="s">
        <v>121</v>
      </c>
      <c r="AP1" s="5" t="s">
        <v>122</v>
      </c>
      <c r="AQ1" s="5" t="s">
        <v>123</v>
      </c>
      <c r="AR1" s="6" t="s">
        <v>10</v>
      </c>
      <c r="AS1" s="6" t="s">
        <v>11</v>
      </c>
      <c r="AT1" s="6" t="s">
        <v>12</v>
      </c>
      <c r="AU1" s="6" t="s">
        <v>13</v>
      </c>
      <c r="AV1" s="6" t="s">
        <v>14</v>
      </c>
      <c r="AW1" s="6" t="s">
        <v>15</v>
      </c>
      <c r="AX1" s="6" t="s">
        <v>16</v>
      </c>
      <c r="AY1" s="6" t="s">
        <v>17</v>
      </c>
      <c r="AZ1" s="6" t="s">
        <v>18</v>
      </c>
      <c r="BA1" s="6" t="s">
        <v>19</v>
      </c>
      <c r="BB1" s="5" t="s">
        <v>124</v>
      </c>
      <c r="BC1" s="5" t="s">
        <v>67</v>
      </c>
      <c r="BD1" s="6" t="s">
        <v>124</v>
      </c>
      <c r="BE1" s="6" t="s">
        <v>20</v>
      </c>
      <c r="BF1" s="6" t="s">
        <v>21</v>
      </c>
      <c r="BG1" s="6" t="s">
        <v>21</v>
      </c>
      <c r="BH1" s="6" t="s">
        <v>125</v>
      </c>
      <c r="BI1" s="6" t="s">
        <v>126</v>
      </c>
      <c r="BJ1" s="169"/>
      <c r="BK1" s="169" t="s">
        <v>127</v>
      </c>
      <c r="BL1" s="169"/>
      <c r="BM1" s="169"/>
      <c r="BN1" s="169" t="s">
        <v>128</v>
      </c>
      <c r="BO1" s="169" t="s">
        <v>129</v>
      </c>
      <c r="BP1" s="169"/>
      <c r="BQ1" s="169"/>
      <c r="BR1" s="169" t="s">
        <v>130</v>
      </c>
      <c r="BS1" s="169"/>
      <c r="BT1" s="6" t="s">
        <v>84</v>
      </c>
      <c r="BU1" s="6" t="s">
        <v>84</v>
      </c>
      <c r="BV1" s="6" t="s">
        <v>131</v>
      </c>
      <c r="BW1" s="6" t="s">
        <v>132</v>
      </c>
      <c r="BX1" s="6" t="s">
        <v>133</v>
      </c>
      <c r="BY1" s="6" t="s">
        <v>134</v>
      </c>
      <c r="BZ1" s="6" t="s">
        <v>135</v>
      </c>
      <c r="CA1" s="6" t="s">
        <v>136</v>
      </c>
      <c r="CB1" s="6" t="s">
        <v>137</v>
      </c>
      <c r="CC1" s="6" t="s">
        <v>138</v>
      </c>
      <c r="CD1" s="6" t="s">
        <v>22</v>
      </c>
      <c r="CE1" s="6" t="s">
        <v>139</v>
      </c>
      <c r="CF1" s="6" t="s">
        <v>140</v>
      </c>
      <c r="CG1" s="6" t="s">
        <v>141</v>
      </c>
      <c r="CH1" s="6" t="s">
        <v>142</v>
      </c>
      <c r="CI1" s="6" t="s">
        <v>143</v>
      </c>
      <c r="CJ1" s="6" t="s">
        <v>144</v>
      </c>
      <c r="CK1" s="6" t="s">
        <v>145</v>
      </c>
      <c r="CL1" s="6" t="s">
        <v>23</v>
      </c>
      <c r="CM1" s="6" t="s">
        <v>24</v>
      </c>
      <c r="CN1" s="6" t="s">
        <v>174</v>
      </c>
      <c r="CO1" s="6" t="s">
        <v>26</v>
      </c>
      <c r="CP1" s="6" t="s">
        <v>27</v>
      </c>
      <c r="CQ1" s="6" t="s">
        <v>152</v>
      </c>
      <c r="CR1" s="6" t="s">
        <v>28</v>
      </c>
      <c r="CS1" s="6" t="s">
        <v>150</v>
      </c>
      <c r="CT1" s="6" t="s">
        <v>150</v>
      </c>
      <c r="CU1" s="6" t="s">
        <v>26</v>
      </c>
      <c r="CV1" s="6" t="s">
        <v>151</v>
      </c>
      <c r="CW1" s="6" t="s">
        <v>27</v>
      </c>
      <c r="CX1" s="6" t="s">
        <v>152</v>
      </c>
      <c r="CY1" s="6" t="s">
        <v>153</v>
      </c>
      <c r="CZ1" s="6" t="s">
        <v>154</v>
      </c>
      <c r="DA1" s="6" t="s">
        <v>155</v>
      </c>
      <c r="DB1" s="6" t="s">
        <v>28</v>
      </c>
      <c r="DC1" s="6" t="s">
        <v>156</v>
      </c>
      <c r="DD1" s="6" t="s">
        <v>156</v>
      </c>
      <c r="DE1" s="6" t="s">
        <v>157</v>
      </c>
      <c r="DF1" s="6" t="s">
        <v>158</v>
      </c>
      <c r="DG1" s="6" t="s">
        <v>29</v>
      </c>
      <c r="DH1" s="6" t="s">
        <v>30</v>
      </c>
      <c r="DI1" s="7"/>
    </row>
    <row r="2" spans="1:133" s="15" customFormat="1" x14ac:dyDescent="0.25">
      <c r="A2" s="8"/>
      <c r="B2" s="8"/>
      <c r="C2" s="9"/>
      <c r="D2" s="10"/>
      <c r="E2" s="9"/>
      <c r="F2" s="170"/>
      <c r="G2" s="170"/>
      <c r="H2" s="171"/>
      <c r="I2" s="171"/>
      <c r="J2" s="11"/>
      <c r="K2" s="11"/>
      <c r="L2" s="11"/>
      <c r="M2" s="11"/>
      <c r="N2" s="12"/>
      <c r="O2" s="172"/>
      <c r="P2" s="172"/>
      <c r="Q2" s="172"/>
      <c r="R2" s="172"/>
      <c r="S2" s="172"/>
      <c r="T2" s="11"/>
      <c r="U2" s="11"/>
      <c r="V2" s="11"/>
      <c r="W2" s="11"/>
      <c r="X2" s="11"/>
      <c r="Y2" s="13"/>
      <c r="Z2" s="13"/>
      <c r="AA2" s="13"/>
      <c r="AB2" s="13"/>
      <c r="AC2" s="13"/>
      <c r="AD2" s="11"/>
      <c r="AE2" s="11"/>
      <c r="AF2" s="11"/>
      <c r="AG2" s="11"/>
      <c r="AH2" s="13"/>
      <c r="AI2" s="13"/>
      <c r="AJ2" s="13"/>
      <c r="AK2" s="13"/>
      <c r="AL2" s="13"/>
      <c r="AM2" s="11"/>
      <c r="AN2" s="11"/>
      <c r="AO2" s="11"/>
      <c r="AP2" s="11"/>
      <c r="AQ2" s="11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1"/>
      <c r="BC2" s="11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4"/>
      <c r="DD2" s="14"/>
      <c r="DE2" s="14"/>
      <c r="DF2" s="14"/>
      <c r="DG2" s="14"/>
      <c r="DH2" s="14"/>
      <c r="DI2" s="76"/>
    </row>
    <row r="3" spans="1:133" s="4" customFormat="1" x14ac:dyDescent="0.25">
      <c r="A3" s="16" t="s">
        <v>73</v>
      </c>
      <c r="B3" s="17" t="s">
        <v>175</v>
      </c>
      <c r="C3" s="18"/>
      <c r="E3" s="18"/>
      <c r="F3" s="19"/>
      <c r="G3" s="19"/>
      <c r="H3" s="168"/>
      <c r="I3" s="168"/>
      <c r="J3" s="20"/>
      <c r="K3" s="20"/>
      <c r="L3" s="20"/>
      <c r="M3" s="20"/>
      <c r="N3" s="1"/>
      <c r="O3" s="3"/>
      <c r="P3" s="3"/>
      <c r="Q3" s="3"/>
      <c r="R3" s="3"/>
      <c r="S3" s="3"/>
      <c r="T3" s="20"/>
      <c r="U3" s="20"/>
      <c r="V3" s="20"/>
      <c r="W3" s="20"/>
      <c r="X3" s="20"/>
      <c r="Y3" s="2"/>
      <c r="Z3" s="2"/>
      <c r="AA3" s="2"/>
      <c r="AB3" s="2"/>
      <c r="AC3" s="2"/>
      <c r="AD3" s="20"/>
      <c r="AE3" s="20"/>
      <c r="AF3" s="20"/>
      <c r="AG3" s="20"/>
      <c r="AH3" s="2"/>
      <c r="AI3" s="2"/>
      <c r="AJ3" s="2"/>
      <c r="AK3" s="2"/>
      <c r="AL3" s="2"/>
      <c r="AM3" s="20"/>
      <c r="AN3" s="20"/>
      <c r="AO3" s="20"/>
      <c r="AP3" s="20"/>
      <c r="AQ3" s="20"/>
      <c r="AR3" s="2"/>
      <c r="AS3" s="2"/>
      <c r="AT3" s="2"/>
      <c r="AU3" s="2"/>
      <c r="AV3" s="2"/>
      <c r="AW3" s="2"/>
      <c r="AX3" s="2"/>
      <c r="AY3" s="2"/>
      <c r="AZ3" s="2"/>
      <c r="BA3" s="2"/>
      <c r="BB3" s="20"/>
      <c r="BC3" s="20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1"/>
      <c r="DD3" s="21"/>
      <c r="DE3" s="21"/>
      <c r="DF3" s="21"/>
      <c r="DG3" s="21"/>
      <c r="DH3" s="21"/>
      <c r="DI3" s="7"/>
    </row>
    <row r="4" spans="1:133" s="4" customFormat="1" ht="13.8" thickBot="1" x14ac:dyDescent="0.3">
      <c r="A4" s="16"/>
      <c r="B4" s="18"/>
      <c r="C4" s="17"/>
      <c r="D4" s="18"/>
      <c r="E4" s="19"/>
      <c r="F4" s="19"/>
      <c r="G4" s="168"/>
      <c r="H4" s="168"/>
      <c r="I4" s="20"/>
      <c r="J4" s="20"/>
      <c r="K4" s="20"/>
      <c r="L4" s="20"/>
      <c r="M4" s="1"/>
      <c r="N4" s="3"/>
      <c r="O4" s="3"/>
      <c r="P4" s="3"/>
      <c r="Q4" s="3"/>
      <c r="R4" s="3"/>
      <c r="S4" s="20"/>
      <c r="T4" s="20"/>
      <c r="U4" s="20"/>
      <c r="V4" s="20"/>
      <c r="W4" s="20"/>
      <c r="X4" s="2"/>
      <c r="Y4" s="2"/>
      <c r="Z4" s="2"/>
      <c r="AA4" s="2"/>
      <c r="AB4" s="2"/>
      <c r="AC4" s="20"/>
      <c r="AD4" s="20"/>
      <c r="AE4" s="20"/>
      <c r="AF4" s="20"/>
      <c r="AG4" s="2"/>
      <c r="AH4" s="2"/>
      <c r="AI4" s="2"/>
      <c r="AJ4" s="2"/>
      <c r="AK4" s="2"/>
      <c r="AL4" s="20"/>
      <c r="AM4" s="20"/>
      <c r="AN4" s="20"/>
      <c r="AO4" s="20"/>
      <c r="AP4" s="20"/>
      <c r="AQ4" s="2"/>
      <c r="AR4" s="2"/>
      <c r="AS4" s="2"/>
      <c r="AT4" s="2"/>
      <c r="AU4" s="2"/>
      <c r="AV4" s="2"/>
      <c r="AW4" s="2"/>
      <c r="AX4" s="2"/>
      <c r="AY4" s="2"/>
      <c r="AZ4" s="2"/>
      <c r="BA4" s="20"/>
      <c r="BB4" s="20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1"/>
      <c r="DC4" s="21"/>
      <c r="DD4" s="21"/>
      <c r="DE4" s="21"/>
      <c r="DF4" s="21"/>
      <c r="DG4" s="21"/>
      <c r="DI4" s="7"/>
    </row>
    <row r="5" spans="1:133" s="4" customFormat="1" ht="30.6" customHeight="1" thickBot="1" x14ac:dyDescent="0.3">
      <c r="A5" s="22" t="s">
        <v>101</v>
      </c>
      <c r="B5" s="23" t="s">
        <v>58</v>
      </c>
      <c r="C5" s="23" t="s">
        <v>176</v>
      </c>
      <c r="D5" s="24"/>
      <c r="E5" s="181">
        <v>100</v>
      </c>
      <c r="F5" s="24"/>
      <c r="G5" s="182"/>
      <c r="H5" s="181">
        <v>562.79555555555578</v>
      </c>
      <c r="I5" s="25">
        <v>586</v>
      </c>
      <c r="J5" s="25">
        <v>140</v>
      </c>
      <c r="K5" s="183"/>
      <c r="L5" s="183"/>
      <c r="M5" s="26">
        <v>72.254999999999995</v>
      </c>
      <c r="N5" s="26"/>
      <c r="O5" s="26"/>
      <c r="P5" s="26"/>
      <c r="Q5" s="26"/>
      <c r="R5" s="26"/>
      <c r="S5" s="26">
        <v>0</v>
      </c>
      <c r="T5" s="26">
        <v>0</v>
      </c>
      <c r="U5" s="26"/>
      <c r="V5" s="26"/>
      <c r="W5" s="26"/>
      <c r="X5" s="26">
        <v>19.975000000000001</v>
      </c>
      <c r="Y5" s="26" t="s">
        <v>177</v>
      </c>
      <c r="Z5" s="26" t="e">
        <v>#REF!</v>
      </c>
      <c r="AA5" s="26"/>
      <c r="AB5" s="26">
        <v>0</v>
      </c>
      <c r="AC5" s="26"/>
      <c r="AD5" s="26">
        <v>0</v>
      </c>
      <c r="AE5" s="26"/>
      <c r="AF5" s="26"/>
      <c r="AG5" s="26">
        <v>1.085</v>
      </c>
      <c r="AH5" s="26">
        <v>158.78712871287127</v>
      </c>
      <c r="AI5" s="26">
        <v>1.9689603960396038</v>
      </c>
      <c r="AJ5" s="26">
        <v>2.8793399339933994</v>
      </c>
      <c r="AK5" s="26">
        <v>0.48694719471947195</v>
      </c>
      <c r="AL5" s="26" t="s">
        <v>31</v>
      </c>
      <c r="AM5" s="26" t="e">
        <v>#DIV/0!</v>
      </c>
      <c r="AN5" s="26" t="e">
        <v>#REF!</v>
      </c>
      <c r="AO5" s="26" t="e">
        <v>#DIV/0!</v>
      </c>
      <c r="AP5" s="26" t="e">
        <v>#REF!</v>
      </c>
      <c r="AR5" s="26">
        <v>7.1976477002379076</v>
      </c>
      <c r="AS5" s="26">
        <v>1.0172447462331484</v>
      </c>
      <c r="AT5" s="26">
        <v>78.72011630980704</v>
      </c>
      <c r="AU5" s="26">
        <v>22.487662569389375</v>
      </c>
      <c r="AV5" s="26">
        <v>198.73030134813646</v>
      </c>
      <c r="AW5" s="26">
        <v>318.29977531060007</v>
      </c>
      <c r="AX5" s="26">
        <v>0.05</v>
      </c>
      <c r="AY5" s="26">
        <v>4.765213903743315</v>
      </c>
      <c r="AZ5" s="26">
        <v>0.03</v>
      </c>
      <c r="BA5" s="26" t="s">
        <v>31</v>
      </c>
      <c r="BB5" s="26"/>
      <c r="BC5" s="26"/>
      <c r="BD5" s="26"/>
      <c r="BE5" s="26">
        <v>0</v>
      </c>
      <c r="BF5" s="26">
        <v>0</v>
      </c>
      <c r="BG5" s="26">
        <v>0</v>
      </c>
      <c r="BH5" s="26"/>
      <c r="BI5" s="26">
        <v>0</v>
      </c>
      <c r="BJ5" s="26">
        <v>0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0</v>
      </c>
      <c r="BS5" s="26">
        <v>0</v>
      </c>
      <c r="BT5" s="26">
        <v>0</v>
      </c>
      <c r="BU5" s="26" t="e">
        <v>#DIV/0!</v>
      </c>
      <c r="BV5" s="26" t="e">
        <v>#DIV/0!</v>
      </c>
      <c r="BW5" s="26" t="e">
        <v>#DIV/0!</v>
      </c>
      <c r="BX5" s="26" t="e">
        <v>#DIV/0!</v>
      </c>
      <c r="BY5" s="26" t="e">
        <v>#DIV/0!</v>
      </c>
      <c r="BZ5" s="26" t="e">
        <v>#DIV/0!</v>
      </c>
      <c r="CA5" s="26"/>
      <c r="CB5" s="26"/>
      <c r="CK5" s="26">
        <v>0.71983498349834985</v>
      </c>
      <c r="CL5" s="26">
        <v>0.08</v>
      </c>
      <c r="CM5" s="26">
        <v>0.55157124882038377</v>
      </c>
      <c r="CN5" s="26">
        <v>3.5716498899024853</v>
      </c>
      <c r="CO5" s="26">
        <v>0</v>
      </c>
      <c r="CP5" s="26">
        <v>1.0760160427807486</v>
      </c>
      <c r="CQ5" s="26">
        <v>0</v>
      </c>
      <c r="CR5" s="26">
        <v>4.5210758100031452</v>
      </c>
      <c r="CU5" s="26">
        <v>0</v>
      </c>
      <c r="CV5" s="26">
        <v>0</v>
      </c>
      <c r="CX5" s="26"/>
      <c r="CY5" s="26"/>
      <c r="CZ5" s="26"/>
      <c r="DA5" s="26"/>
      <c r="DC5" s="26"/>
      <c r="DD5" s="1" t="s">
        <v>32</v>
      </c>
      <c r="DE5" s="1" t="s">
        <v>32</v>
      </c>
      <c r="DF5" s="1" t="s">
        <v>32</v>
      </c>
      <c r="DG5" s="1" t="s">
        <v>32</v>
      </c>
      <c r="DH5" s="1" t="s">
        <v>32</v>
      </c>
      <c r="DI5" s="7"/>
    </row>
    <row r="6" spans="1:133" s="4" customFormat="1" x14ac:dyDescent="0.25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8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K6" s="27"/>
      <c r="CL6" s="27"/>
      <c r="CM6" s="27"/>
      <c r="CN6" s="27"/>
      <c r="CO6" s="27"/>
      <c r="CP6" s="27"/>
      <c r="CQ6" s="27"/>
      <c r="CR6" s="27"/>
      <c r="CU6" s="27"/>
      <c r="CV6" s="27"/>
      <c r="CX6" s="27"/>
      <c r="CY6" s="27"/>
      <c r="CZ6" s="27"/>
      <c r="DA6" s="27"/>
      <c r="DC6" s="27"/>
      <c r="DF6" s="27"/>
      <c r="DG6" s="27"/>
      <c r="DH6" s="27"/>
      <c r="DI6" s="7"/>
    </row>
    <row r="7" spans="1:133" s="30" customFormat="1" x14ac:dyDescent="0.25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K7" s="29"/>
      <c r="CL7" s="29"/>
      <c r="CM7" s="29"/>
      <c r="CN7" s="29"/>
      <c r="CO7" s="29"/>
      <c r="CP7" s="29"/>
      <c r="CQ7" s="29"/>
      <c r="CR7" s="29"/>
      <c r="CU7" s="29"/>
      <c r="CV7" s="29"/>
      <c r="CX7" s="29"/>
      <c r="CY7" s="29"/>
      <c r="CZ7" s="29"/>
      <c r="DA7" s="29"/>
      <c r="DC7" s="29"/>
      <c r="DF7" s="29"/>
      <c r="DG7" s="29"/>
      <c r="DH7" s="29"/>
      <c r="DI7" s="7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</row>
    <row r="8" spans="1:133" s="4" customFormat="1" x14ac:dyDescent="0.25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K8" s="27"/>
      <c r="CL8" s="27"/>
      <c r="CM8" s="27"/>
      <c r="CN8" s="27"/>
      <c r="CO8" s="27"/>
      <c r="CP8" s="27"/>
      <c r="CQ8" s="27"/>
      <c r="CR8" s="27"/>
      <c r="CU8" s="27"/>
      <c r="CV8" s="27"/>
      <c r="CX8" s="27"/>
      <c r="CY8" s="27"/>
      <c r="CZ8" s="27"/>
      <c r="DA8" s="27"/>
      <c r="DC8" s="27"/>
      <c r="DF8" s="27"/>
      <c r="DG8" s="27"/>
      <c r="DH8" s="27"/>
      <c r="DI8" s="7"/>
    </row>
    <row r="9" spans="1:133" s="4" customFormat="1" ht="35.4" customHeight="1" x14ac:dyDescent="0.25">
      <c r="A9" s="32" t="s">
        <v>167</v>
      </c>
      <c r="B9" s="23" t="str">
        <f>B5</f>
        <v>BRC0090F</v>
      </c>
      <c r="C9" s="23" t="s">
        <v>176</v>
      </c>
      <c r="D9" s="33">
        <v>147</v>
      </c>
      <c r="E9" s="18"/>
      <c r="F9" s="18"/>
      <c r="G9" s="18"/>
      <c r="H9" s="18"/>
      <c r="I9" s="25">
        <f>(17*T9)+(17*X9)+(37*Y11)+(8*AB9)+(29*AD9)</f>
        <v>740.22655000000009</v>
      </c>
      <c r="J9" s="25">
        <f>(4*T9)+(4*X9)+(9*Y11)+(2*AB9)+(7*AD9)</f>
        <v>176.08710000000002</v>
      </c>
      <c r="K9" s="18"/>
      <c r="L9" s="18"/>
      <c r="M9" s="26">
        <f t="shared" ref="M9:AP9" si="0">IF(ISNUMBER(M5),(M5)*$D9)/100</f>
        <v>106.21484999999998</v>
      </c>
      <c r="N9" s="26">
        <f t="shared" si="0"/>
        <v>0</v>
      </c>
      <c r="O9" s="26">
        <f t="shared" si="0"/>
        <v>0</v>
      </c>
      <c r="P9" s="26">
        <f t="shared" si="0"/>
        <v>0</v>
      </c>
      <c r="Q9" s="26">
        <f t="shared" si="0"/>
        <v>0</v>
      </c>
      <c r="R9" s="26">
        <f t="shared" si="0"/>
        <v>0</v>
      </c>
      <c r="S9" s="26">
        <f t="shared" si="0"/>
        <v>0</v>
      </c>
      <c r="T9" s="26">
        <f t="shared" si="0"/>
        <v>0</v>
      </c>
      <c r="U9" s="26">
        <f t="shared" si="0"/>
        <v>0</v>
      </c>
      <c r="V9" s="26">
        <f t="shared" si="0"/>
        <v>0</v>
      </c>
      <c r="W9" s="26">
        <f t="shared" si="0"/>
        <v>0</v>
      </c>
      <c r="X9" s="26">
        <f t="shared" si="0"/>
        <v>29.363250000000004</v>
      </c>
      <c r="Y9" s="26">
        <f>IF(ISNUMBER(6.67),(6.67)*$D9)/100</f>
        <v>9.8048999999999999</v>
      </c>
      <c r="Z9" s="26">
        <f t="shared" si="0"/>
        <v>0</v>
      </c>
      <c r="AA9" s="26">
        <f t="shared" si="0"/>
        <v>0</v>
      </c>
      <c r="AB9" s="26">
        <f t="shared" si="0"/>
        <v>0</v>
      </c>
      <c r="AC9" s="26">
        <f t="shared" si="0"/>
        <v>0</v>
      </c>
      <c r="AD9" s="26">
        <f t="shared" si="0"/>
        <v>0</v>
      </c>
      <c r="AE9" s="26">
        <f t="shared" si="0"/>
        <v>0</v>
      </c>
      <c r="AF9" s="26">
        <f t="shared" si="0"/>
        <v>0</v>
      </c>
      <c r="AG9" s="26">
        <f t="shared" si="0"/>
        <v>1.5949500000000001</v>
      </c>
      <c r="AH9" s="26">
        <f>IF(ISNUMBER(AH5),(AH5)*$D9)/100</f>
        <v>233.41707920792075</v>
      </c>
      <c r="AI9" s="26">
        <f t="shared" si="0"/>
        <v>2.8943717821782178</v>
      </c>
      <c r="AJ9" s="26">
        <f t="shared" si="0"/>
        <v>4.2326297029702973</v>
      </c>
      <c r="AK9" s="26">
        <f t="shared" si="0"/>
        <v>0.71581237623762373</v>
      </c>
      <c r="AL9" s="26" t="s">
        <v>31</v>
      </c>
      <c r="AM9" s="26">
        <f t="shared" si="0"/>
        <v>0</v>
      </c>
      <c r="AN9" s="26">
        <f t="shared" si="0"/>
        <v>0</v>
      </c>
      <c r="AO9" s="26">
        <f t="shared" si="0"/>
        <v>0</v>
      </c>
      <c r="AP9" s="26">
        <f t="shared" si="0"/>
        <v>0</v>
      </c>
      <c r="AR9" s="26">
        <f t="shared" ref="AR9:AX9" si="1">IF(ISNUMBER(AR5),(AR5)*$D9)/100*AR20</f>
        <v>8.4644336954797801</v>
      </c>
      <c r="AS9" s="26">
        <f t="shared" si="1"/>
        <v>1.4953497769627282</v>
      </c>
      <c r="AT9" s="26">
        <f t="shared" si="1"/>
        <v>69.431142585249816</v>
      </c>
      <c r="AU9" s="26">
        <f t="shared" si="1"/>
        <v>21.486961585051546</v>
      </c>
      <c r="AV9" s="26">
        <f t="shared" si="1"/>
        <v>233.70683438540851</v>
      </c>
      <c r="AW9" s="26">
        <f t="shared" si="1"/>
        <v>257.34536833862018</v>
      </c>
      <c r="AX9" s="26">
        <f t="shared" si="1"/>
        <v>4.7775000000000005E-2</v>
      </c>
      <c r="AY9" s="26">
        <f>IF(ISNUMBER(AY5),(AY5)*$D9)/100*AY20</f>
        <v>7.0048644385026728</v>
      </c>
      <c r="AZ9" s="26">
        <f>IF(ISNUMBER(AZ5),(AZ5)*$D9)/100*AZ20</f>
        <v>4.1895000000000002E-2</v>
      </c>
      <c r="BA9" s="26" t="s">
        <v>31</v>
      </c>
      <c r="BB9" s="26">
        <f>IF(ISNUMBER(BB5),(BB5)*$D9)/100*BB20</f>
        <v>0</v>
      </c>
      <c r="BC9" s="26">
        <f>IF(ISNUMBER(BC5),(BC5)*$D9)/100*BC20</f>
        <v>0</v>
      </c>
      <c r="BD9" s="26">
        <f>IF(ISNUMBER(BD5),(BD5)*$D9)/100*BD20</f>
        <v>0</v>
      </c>
      <c r="BE9" s="26">
        <f>IF(ISNUMBER(BE5),(BE5)*$D9)/100*BE20</f>
        <v>0</v>
      </c>
      <c r="BF9" s="26">
        <f>IF(ISNUMBER(BF5),(BF5)*$D9)/100*BF20</f>
        <v>0</v>
      </c>
      <c r="BG9" s="26">
        <f t="shared" ref="BG9:BS9" si="2">IF(ISNUMBER(BG5),(BG5)*$D9)/100*BG20</f>
        <v>0</v>
      </c>
      <c r="BH9" s="26">
        <f t="shared" si="2"/>
        <v>0</v>
      </c>
      <c r="BI9" s="26">
        <f t="shared" si="2"/>
        <v>0</v>
      </c>
      <c r="BJ9" s="26">
        <f t="shared" si="2"/>
        <v>0</v>
      </c>
      <c r="BK9" s="26">
        <f t="shared" si="2"/>
        <v>0</v>
      </c>
      <c r="BL9" s="26">
        <f t="shared" si="2"/>
        <v>0</v>
      </c>
      <c r="BM9" s="26">
        <f t="shared" si="2"/>
        <v>0</v>
      </c>
      <c r="BN9" s="26">
        <f t="shared" si="2"/>
        <v>0</v>
      </c>
      <c r="BO9" s="26">
        <f t="shared" si="2"/>
        <v>0</v>
      </c>
      <c r="BP9" s="26">
        <f t="shared" si="2"/>
        <v>0</v>
      </c>
      <c r="BQ9" s="26">
        <f t="shared" si="2"/>
        <v>0</v>
      </c>
      <c r="BR9" s="26">
        <f t="shared" si="2"/>
        <v>0</v>
      </c>
      <c r="BS9" s="26">
        <f t="shared" si="2"/>
        <v>0</v>
      </c>
      <c r="BT9" s="26">
        <f>IF(ISNUMBER(BT5),(BT5)*$D9)/100*BT20</f>
        <v>0</v>
      </c>
      <c r="BU9" s="26">
        <f t="shared" ref="BU9:CB9" si="3">IF(ISNUMBER(BU5),(BU5)*$D9)/100*BU20</f>
        <v>0</v>
      </c>
      <c r="BV9" s="26">
        <f t="shared" si="3"/>
        <v>0</v>
      </c>
      <c r="BW9" s="26">
        <f t="shared" si="3"/>
        <v>0</v>
      </c>
      <c r="BX9" s="26">
        <f t="shared" si="3"/>
        <v>0</v>
      </c>
      <c r="BY9" s="26">
        <f t="shared" si="3"/>
        <v>0</v>
      </c>
      <c r="BZ9" s="26">
        <f t="shared" si="3"/>
        <v>0</v>
      </c>
      <c r="CA9" s="26">
        <f t="shared" si="3"/>
        <v>0</v>
      </c>
      <c r="CB9" s="26">
        <f t="shared" si="3"/>
        <v>0</v>
      </c>
      <c r="CK9" s="26">
        <f>IF(ISNUMBER(CK5),(CK5)*$D9)/100*CK20</f>
        <v>0.8465259405940595</v>
      </c>
      <c r="CL9" s="26">
        <v>0.05</v>
      </c>
      <c r="CM9" s="26">
        <f t="shared" ref="CM9:CR9" si="4">IF(ISNUMBER(CM5),(CM5)*$D9)/100*CM20</f>
        <v>0.44594535467128033</v>
      </c>
      <c r="CN9" s="26">
        <f t="shared" si="4"/>
        <v>2.625162669078327</v>
      </c>
      <c r="CO9" s="26">
        <f t="shared" si="4"/>
        <v>0</v>
      </c>
      <c r="CP9" s="26">
        <f t="shared" si="4"/>
        <v>0.94904614973262025</v>
      </c>
      <c r="CQ9" s="26">
        <f t="shared" si="4"/>
        <v>0</v>
      </c>
      <c r="CR9" s="26">
        <f t="shared" si="4"/>
        <v>3.9875888644227739</v>
      </c>
      <c r="CU9" s="26">
        <f>IF(ISNUMBER(CU5),(CU5)*$D9)/100*CU20</f>
        <v>0</v>
      </c>
      <c r="CV9" s="26">
        <f>IF(ISNUMBER(CV5),(CV5)*$D9)/100*CV20</f>
        <v>0</v>
      </c>
      <c r="CX9" s="26">
        <f>IF(ISNUMBER(CX5),(CX5)*$D9)/100*CX20</f>
        <v>0</v>
      </c>
      <c r="CY9" s="26">
        <f>IF(ISNUMBER(CY5),(CY5)*$D9)/100*CY20</f>
        <v>0</v>
      </c>
      <c r="CZ9" s="26">
        <f>IF(ISNUMBER(CZ5),(CZ5)*$D9)/100*CZ20</f>
        <v>0</v>
      </c>
      <c r="DA9" s="26">
        <f>IF(ISNUMBER(DA5),(DA5)*$D9)/100*DA20</f>
        <v>0</v>
      </c>
      <c r="DC9" s="26">
        <f>IF(ISNUMBER(DC5),(DC5)*$D9)/100*DC20</f>
        <v>0</v>
      </c>
      <c r="DD9" s="1" t="s">
        <v>32</v>
      </c>
      <c r="DE9" s="1" t="s">
        <v>32</v>
      </c>
      <c r="DF9" s="1" t="s">
        <v>32</v>
      </c>
      <c r="DG9" s="1" t="s">
        <v>32</v>
      </c>
      <c r="DH9" s="26">
        <f>X9</f>
        <v>29.363250000000004</v>
      </c>
      <c r="DI9" s="7"/>
    </row>
    <row r="10" spans="1:133" x14ac:dyDescent="0.25">
      <c r="DG10" s="21"/>
    </row>
    <row r="11" spans="1:133" s="40" customFormat="1" x14ac:dyDescent="0.25">
      <c r="A11" s="166" t="s">
        <v>89</v>
      </c>
      <c r="B11" s="35"/>
      <c r="C11" s="36" t="s">
        <v>33</v>
      </c>
      <c r="D11" s="37">
        <f>D9</f>
        <v>147</v>
      </c>
      <c r="E11" s="35"/>
      <c r="F11" s="35"/>
      <c r="G11" s="35"/>
      <c r="H11" s="35"/>
      <c r="I11" s="38">
        <f>SUM(I9:I10)</f>
        <v>740.22655000000009</v>
      </c>
      <c r="J11" s="38">
        <f>SUM(J9:J10)</f>
        <v>176.08710000000002</v>
      </c>
      <c r="K11" s="38">
        <f>SUM(K9:K10)</f>
        <v>0</v>
      </c>
      <c r="L11" s="38">
        <f>SUM(L9:L10)</f>
        <v>0</v>
      </c>
      <c r="M11" s="39">
        <f>(SUM(M9:M10)+D12)+ABS(D12*7%)</f>
        <v>62.504849999999983</v>
      </c>
      <c r="N11" s="39">
        <f t="shared" ref="N11:X11" si="5">SUM(N9:N10)-E12</f>
        <v>0</v>
      </c>
      <c r="O11" s="39">
        <f t="shared" si="5"/>
        <v>0</v>
      </c>
      <c r="P11" s="39">
        <f t="shared" si="5"/>
        <v>0</v>
      </c>
      <c r="Q11" s="39">
        <f t="shared" si="5"/>
        <v>0</v>
      </c>
      <c r="R11" s="39">
        <f t="shared" si="5"/>
        <v>0</v>
      </c>
      <c r="S11" s="39">
        <f t="shared" si="5"/>
        <v>0</v>
      </c>
      <c r="T11" s="39">
        <f t="shared" si="5"/>
        <v>0</v>
      </c>
      <c r="U11" s="39">
        <f t="shared" si="5"/>
        <v>0</v>
      </c>
      <c r="V11" s="39">
        <f t="shared" si="5"/>
        <v>0</v>
      </c>
      <c r="W11" s="39">
        <f t="shared" si="5"/>
        <v>0</v>
      </c>
      <c r="X11" s="39">
        <f t="shared" si="5"/>
        <v>29.363250000000004</v>
      </c>
      <c r="Y11" s="39">
        <f>(Y9-(ABS(D12)*D13)/100)</f>
        <v>6.5148999999999999</v>
      </c>
      <c r="Z11" s="39">
        <f t="shared" ref="Z11:AP11" si="6">SUM(Z9:Z10)-Q12</f>
        <v>0</v>
      </c>
      <c r="AA11" s="39">
        <f t="shared" si="6"/>
        <v>0</v>
      </c>
      <c r="AB11" s="39">
        <f t="shared" si="6"/>
        <v>0</v>
      </c>
      <c r="AC11" s="39">
        <f t="shared" si="6"/>
        <v>0</v>
      </c>
      <c r="AD11" s="39">
        <f t="shared" si="6"/>
        <v>0</v>
      </c>
      <c r="AE11" s="39">
        <f t="shared" si="6"/>
        <v>0</v>
      </c>
      <c r="AF11" s="39">
        <f t="shared" si="6"/>
        <v>0</v>
      </c>
      <c r="AG11" s="39">
        <f t="shared" si="6"/>
        <v>1.5949500000000001</v>
      </c>
      <c r="AH11" s="39" t="s">
        <v>178</v>
      </c>
      <c r="AI11" s="39" t="s">
        <v>179</v>
      </c>
      <c r="AJ11" s="39" t="s">
        <v>180</v>
      </c>
      <c r="AK11" s="39" t="s">
        <v>181</v>
      </c>
      <c r="AL11" s="39" t="s">
        <v>31</v>
      </c>
      <c r="AM11" s="39">
        <f t="shared" si="6"/>
        <v>0</v>
      </c>
      <c r="AN11" s="39">
        <f t="shared" si="6"/>
        <v>0</v>
      </c>
      <c r="AO11" s="39">
        <f t="shared" si="6"/>
        <v>0</v>
      </c>
      <c r="AP11" s="39">
        <f t="shared" si="6"/>
        <v>0</v>
      </c>
      <c r="AR11" s="39">
        <f t="shared" ref="AR11:AZ11" si="7">SUM(AR9:AR10)</f>
        <v>8.4644336954797801</v>
      </c>
      <c r="AS11" s="39">
        <f t="shared" si="7"/>
        <v>1.4953497769627282</v>
      </c>
      <c r="AT11" s="39">
        <f t="shared" si="7"/>
        <v>69.431142585249816</v>
      </c>
      <c r="AU11" s="39">
        <f t="shared" si="7"/>
        <v>21.486961585051546</v>
      </c>
      <c r="AV11" s="39">
        <f t="shared" si="7"/>
        <v>233.70683438540851</v>
      </c>
      <c r="AW11" s="39">
        <f t="shared" si="7"/>
        <v>257.34536833862018</v>
      </c>
      <c r="AX11" s="39">
        <f t="shared" si="7"/>
        <v>4.7775000000000005E-2</v>
      </c>
      <c r="AY11" s="39">
        <f>SUM(AY9:AY10)</f>
        <v>7.0048644385026728</v>
      </c>
      <c r="AZ11" s="39">
        <f t="shared" si="7"/>
        <v>4.1895000000000002E-2</v>
      </c>
      <c r="BA11" s="39" t="s">
        <v>31</v>
      </c>
      <c r="BB11" s="39">
        <f>SUM(BB9:BB10)-AT12</f>
        <v>0</v>
      </c>
      <c r="BC11" s="39">
        <f>SUM(BC9:BC10)-AU12</f>
        <v>0</v>
      </c>
      <c r="BD11" s="39">
        <f>SUM(BD9:BD10)-AV12</f>
        <v>0</v>
      </c>
      <c r="BE11" s="39">
        <f t="shared" ref="BE11:BF11" si="8">SUM(BE9:BE10)</f>
        <v>0</v>
      </c>
      <c r="BF11" s="39">
        <f t="shared" si="8"/>
        <v>0</v>
      </c>
      <c r="BG11" s="39">
        <f>SUM(BG9:BG10)-AY12</f>
        <v>0</v>
      </c>
      <c r="BH11" s="39">
        <f>SUM(BH9:BH10)-AZ12</f>
        <v>0</v>
      </c>
      <c r="BI11" s="39">
        <f>SUM(BI9:BI10)-BA12</f>
        <v>0</v>
      </c>
      <c r="BJ11" s="39" t="e">
        <f>SUM(BJ9:BJ10)-#REF!</f>
        <v>#REF!</v>
      </c>
      <c r="BK11" s="39">
        <f t="shared" ref="BK11:BS11" si="9">SUM(BK9:BK10)-BB12</f>
        <v>0</v>
      </c>
      <c r="BL11" s="39">
        <f t="shared" si="9"/>
        <v>0</v>
      </c>
      <c r="BM11" s="39">
        <f t="shared" si="9"/>
        <v>0</v>
      </c>
      <c r="BN11" s="39">
        <f t="shared" si="9"/>
        <v>0</v>
      </c>
      <c r="BO11" s="39">
        <f t="shared" si="9"/>
        <v>0</v>
      </c>
      <c r="BP11" s="39">
        <f t="shared" si="9"/>
        <v>0</v>
      </c>
      <c r="BQ11" s="39">
        <f t="shared" si="9"/>
        <v>0</v>
      </c>
      <c r="BR11" s="39">
        <f t="shared" si="9"/>
        <v>0</v>
      </c>
      <c r="BS11" s="39">
        <f t="shared" si="9"/>
        <v>0</v>
      </c>
      <c r="BT11" s="39">
        <f t="shared" ref="BT11" si="10">SUM(BT9:BT10)</f>
        <v>0</v>
      </c>
      <c r="BU11" s="39">
        <f t="shared" ref="BU11:CB11" si="11">SUM(BU9:BU10)-BL12</f>
        <v>0</v>
      </c>
      <c r="BV11" s="39">
        <f t="shared" si="11"/>
        <v>0</v>
      </c>
      <c r="BW11" s="39">
        <f t="shared" si="11"/>
        <v>0</v>
      </c>
      <c r="BX11" s="39">
        <f t="shared" si="11"/>
        <v>0</v>
      </c>
      <c r="BY11" s="39">
        <f t="shared" si="11"/>
        <v>0</v>
      </c>
      <c r="BZ11" s="39">
        <f t="shared" si="11"/>
        <v>0</v>
      </c>
      <c r="CA11" s="39">
        <f t="shared" si="11"/>
        <v>0</v>
      </c>
      <c r="CB11" s="39">
        <f t="shared" si="11"/>
        <v>0</v>
      </c>
      <c r="CK11" s="39">
        <f>SUM(CK9:CK10)</f>
        <v>0.8465259405940595</v>
      </c>
      <c r="CL11" s="39">
        <f t="shared" ref="CL11:DH11" si="12">SUM(CL9:CL10)</f>
        <v>0.05</v>
      </c>
      <c r="CM11" s="39">
        <f t="shared" si="12"/>
        <v>0.44594535467128033</v>
      </c>
      <c r="CN11" s="39">
        <f t="shared" si="12"/>
        <v>2.625162669078327</v>
      </c>
      <c r="CO11" s="39">
        <f t="shared" si="12"/>
        <v>0</v>
      </c>
      <c r="CP11" s="39">
        <f t="shared" si="12"/>
        <v>0.94904614973262025</v>
      </c>
      <c r="CQ11" s="39">
        <f t="shared" si="12"/>
        <v>0</v>
      </c>
      <c r="CR11" s="39">
        <f t="shared" si="12"/>
        <v>3.9875888644227739</v>
      </c>
      <c r="CU11" s="39">
        <f t="shared" si="12"/>
        <v>0</v>
      </c>
      <c r="CV11" s="39">
        <f t="shared" si="12"/>
        <v>0</v>
      </c>
      <c r="CX11" s="39">
        <f t="shared" si="12"/>
        <v>0</v>
      </c>
      <c r="CY11" s="39">
        <f t="shared" si="12"/>
        <v>0</v>
      </c>
      <c r="CZ11" s="39">
        <f t="shared" si="12"/>
        <v>0</v>
      </c>
      <c r="DA11" s="39">
        <f t="shared" si="12"/>
        <v>0</v>
      </c>
      <c r="DC11" s="39">
        <f t="shared" si="12"/>
        <v>0</v>
      </c>
      <c r="DD11" s="39">
        <f t="shared" si="12"/>
        <v>0</v>
      </c>
      <c r="DE11" s="39">
        <f t="shared" si="12"/>
        <v>0</v>
      </c>
      <c r="DF11" s="39">
        <f t="shared" si="12"/>
        <v>0</v>
      </c>
      <c r="DG11" s="39">
        <f t="shared" si="12"/>
        <v>0</v>
      </c>
      <c r="DH11" s="39">
        <f t="shared" si="12"/>
        <v>29.363250000000004</v>
      </c>
      <c r="DI11" s="7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</row>
    <row r="12" spans="1:133" s="40" customFormat="1" x14ac:dyDescent="0.25">
      <c r="A12" s="166"/>
      <c r="B12" s="35"/>
      <c r="C12" s="36" t="s">
        <v>92</v>
      </c>
      <c r="D12" s="37">
        <f>100-D11</f>
        <v>-47</v>
      </c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9"/>
      <c r="AI12" s="39"/>
      <c r="AJ12" s="39"/>
      <c r="AK12" s="39"/>
      <c r="AL12" s="35"/>
      <c r="AM12" s="35"/>
      <c r="AN12" s="35"/>
      <c r="AO12" s="35"/>
      <c r="AP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K12" s="35"/>
      <c r="CL12" s="35"/>
      <c r="CM12" s="35"/>
      <c r="CN12" s="35"/>
      <c r="CO12" s="35"/>
      <c r="CP12" s="35"/>
      <c r="CQ12" s="35"/>
      <c r="CR12" s="35"/>
      <c r="CU12" s="35"/>
      <c r="CV12" s="35"/>
      <c r="CX12" s="35"/>
      <c r="CY12" s="35"/>
      <c r="CZ12" s="35"/>
      <c r="DA12" s="35"/>
      <c r="DC12" s="35"/>
      <c r="DF12" s="35"/>
      <c r="DG12" s="35"/>
      <c r="DH12" s="35"/>
      <c r="DI12" s="7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</row>
    <row r="13" spans="1:133" s="40" customFormat="1" x14ac:dyDescent="0.25">
      <c r="A13" s="166"/>
      <c r="B13" s="35"/>
      <c r="C13" s="36" t="s">
        <v>182</v>
      </c>
      <c r="D13" s="37">
        <v>7</v>
      </c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9"/>
      <c r="AI13" s="39"/>
      <c r="AJ13" s="39"/>
      <c r="AK13" s="39"/>
      <c r="AL13" s="35"/>
      <c r="AM13" s="35"/>
      <c r="AN13" s="35"/>
      <c r="AO13" s="35"/>
      <c r="AP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  <c r="CK13" s="35"/>
      <c r="CL13" s="35"/>
      <c r="CM13" s="35"/>
      <c r="CN13" s="35"/>
      <c r="CO13" s="35"/>
      <c r="CP13" s="35"/>
      <c r="CQ13" s="35"/>
      <c r="CR13" s="35"/>
      <c r="CU13" s="35"/>
      <c r="CV13" s="35"/>
      <c r="CX13" s="35"/>
      <c r="CY13" s="35"/>
      <c r="CZ13" s="35"/>
      <c r="DA13" s="35"/>
      <c r="DC13" s="35"/>
      <c r="DF13" s="35"/>
      <c r="DG13" s="35"/>
      <c r="DH13" s="35"/>
      <c r="DI13" s="7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</row>
    <row r="14" spans="1:133" s="40" customFormat="1" x14ac:dyDescent="0.25">
      <c r="A14" s="166"/>
      <c r="B14" s="35"/>
      <c r="C14" s="36" t="s">
        <v>183</v>
      </c>
      <c r="D14" s="37">
        <f>100/D11</f>
        <v>0.68027210884353739</v>
      </c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K14" s="35"/>
      <c r="CL14" s="35"/>
      <c r="CM14" s="35"/>
      <c r="CN14" s="35"/>
      <c r="CO14" s="35"/>
      <c r="CP14" s="35"/>
      <c r="CQ14" s="35"/>
      <c r="CR14" s="35"/>
      <c r="CU14" s="35"/>
      <c r="CV14" s="35"/>
      <c r="CX14" s="35"/>
      <c r="CY14" s="35"/>
      <c r="CZ14" s="35"/>
      <c r="DA14" s="35"/>
      <c r="DC14" s="35"/>
      <c r="DF14" s="35"/>
      <c r="DG14" s="35"/>
      <c r="DH14" s="35"/>
      <c r="DI14" s="7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</row>
    <row r="15" spans="1:133" s="40" customFormat="1" x14ac:dyDescent="0.25">
      <c r="A15" s="32"/>
      <c r="B15" s="27"/>
      <c r="C15" s="41"/>
      <c r="D15" s="42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184"/>
      <c r="DJ15" s="27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</row>
    <row r="16" spans="1:133" s="4" customFormat="1" x14ac:dyDescent="0.25">
      <c r="A16" s="43" t="s">
        <v>168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44">
        <f>M11+T11+X11+Y11+AG11</f>
        <v>99.977949999999979</v>
      </c>
      <c r="N16" s="27"/>
      <c r="O16" s="27"/>
      <c r="P16" s="27"/>
      <c r="Q16" s="27"/>
      <c r="R16" s="27"/>
      <c r="S16" s="27"/>
      <c r="T16" s="44">
        <f>S11-AB11</f>
        <v>0</v>
      </c>
      <c r="U16" s="27"/>
      <c r="V16" s="27"/>
      <c r="W16" s="27"/>
      <c r="X16" s="27"/>
      <c r="Y16" s="44" t="s">
        <v>66</v>
      </c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K16" s="27"/>
      <c r="CL16" s="27"/>
      <c r="CM16" s="27"/>
      <c r="CN16" s="27"/>
      <c r="CO16" s="27"/>
      <c r="CP16" s="27"/>
      <c r="CQ16" s="27"/>
      <c r="CR16" s="27"/>
      <c r="CU16" s="27"/>
      <c r="CV16" s="27"/>
      <c r="CX16" s="27"/>
      <c r="CY16" s="27"/>
      <c r="CZ16" s="27"/>
      <c r="DA16" s="27"/>
      <c r="DC16" s="27"/>
      <c r="DF16" s="27"/>
      <c r="DG16" s="27"/>
      <c r="DH16" s="27"/>
      <c r="DI16" s="7"/>
    </row>
    <row r="17" spans="1:133" s="4" customFormat="1" ht="14.4" x14ac:dyDescent="0.3">
      <c r="A17" s="27"/>
      <c r="B17" s="27"/>
      <c r="C17" s="27"/>
      <c r="D17" s="27"/>
      <c r="E17" s="27"/>
      <c r="F17" s="27"/>
      <c r="G17" s="27"/>
      <c r="H17" s="27"/>
      <c r="I17" s="45"/>
      <c r="J17" s="45"/>
      <c r="K17" s="45"/>
      <c r="L17" s="185"/>
      <c r="M17" s="46"/>
      <c r="N17" s="46"/>
      <c r="O17" s="186"/>
      <c r="P17" s="46"/>
      <c r="Q17" s="46"/>
      <c r="R17" s="186"/>
      <c r="S17" s="46"/>
      <c r="T17" s="47"/>
      <c r="U17" s="46"/>
      <c r="V17" s="46"/>
      <c r="W17" s="46"/>
      <c r="X17" s="47"/>
      <c r="Y17" s="46"/>
      <c r="Z17" s="46"/>
      <c r="AA17" s="46"/>
      <c r="AB17" s="47"/>
      <c r="AC17" s="46"/>
      <c r="AD17" s="45"/>
      <c r="AE17" s="46"/>
      <c r="AF17" s="46"/>
      <c r="AG17" s="47"/>
      <c r="AH17" s="45"/>
      <c r="AI17" s="47"/>
      <c r="AJ17" s="47"/>
      <c r="AK17" s="47"/>
      <c r="AL17" s="47"/>
      <c r="AM17" s="47"/>
      <c r="AN17" s="46"/>
      <c r="AO17" s="47"/>
      <c r="AP17" s="47"/>
      <c r="AR17" s="45"/>
      <c r="AS17" s="47"/>
      <c r="AT17" s="45"/>
      <c r="AU17" s="46"/>
      <c r="AV17" s="45"/>
      <c r="AW17" s="45"/>
      <c r="AX17" s="47"/>
      <c r="AY17" s="47"/>
      <c r="AZ17" s="47"/>
      <c r="BA17" s="47"/>
      <c r="BB17" s="46"/>
      <c r="BC17" s="45"/>
      <c r="BD17" s="45"/>
      <c r="BE17" s="47"/>
      <c r="BF17" s="47"/>
      <c r="BG17" s="47"/>
      <c r="BH17" s="45"/>
      <c r="BI17" s="45"/>
      <c r="BJ17" s="45"/>
      <c r="BK17" s="45"/>
      <c r="BL17" s="47"/>
      <c r="BM17" s="47"/>
      <c r="BN17" s="45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K17" s="47"/>
      <c r="CL17" s="47"/>
      <c r="CM17" s="47"/>
      <c r="CN17" s="47"/>
      <c r="CO17" s="47"/>
      <c r="CP17" s="47"/>
      <c r="CQ17" s="47"/>
      <c r="CR17" s="46"/>
      <c r="CU17" s="47"/>
      <c r="CV17" s="47"/>
      <c r="CX17" s="47"/>
      <c r="CY17" s="47"/>
      <c r="CZ17" s="47"/>
      <c r="DA17" s="47"/>
      <c r="DC17" s="47"/>
      <c r="DF17" s="47"/>
      <c r="DG17" s="47"/>
      <c r="DH17" s="47"/>
      <c r="DI17" s="7"/>
    </row>
    <row r="18" spans="1:133" s="30" customFormat="1" x14ac:dyDescent="0.25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K18" s="29"/>
      <c r="CL18" s="29"/>
      <c r="CM18" s="29"/>
      <c r="CN18" s="29"/>
      <c r="CO18" s="29"/>
      <c r="CP18" s="29"/>
      <c r="CQ18" s="29"/>
      <c r="CR18" s="29"/>
      <c r="CU18" s="29"/>
      <c r="CV18" s="29"/>
      <c r="CX18" s="29"/>
      <c r="CY18" s="29"/>
      <c r="CZ18" s="29"/>
      <c r="DA18" s="29"/>
      <c r="DC18" s="29"/>
      <c r="DF18" s="29"/>
      <c r="DG18" s="29"/>
      <c r="DH18" s="29"/>
      <c r="DI18" s="7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</row>
    <row r="19" spans="1:133" s="4" customFormat="1" x14ac:dyDescent="0.25">
      <c r="A19" s="27"/>
      <c r="B19" s="27"/>
      <c r="C19" s="48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K19" s="27"/>
      <c r="CL19" s="27"/>
      <c r="CM19" s="27"/>
      <c r="CN19" s="27"/>
      <c r="CO19" s="27"/>
      <c r="CP19" s="27"/>
      <c r="CQ19" s="27"/>
      <c r="CR19" s="27"/>
      <c r="CU19" s="27"/>
      <c r="CV19" s="27"/>
      <c r="CX19" s="27"/>
      <c r="CY19" s="27"/>
      <c r="CZ19" s="27"/>
      <c r="DA19" s="27"/>
      <c r="DC19" s="27"/>
      <c r="DF19" s="27"/>
      <c r="DG19" s="27"/>
      <c r="DH19" s="27"/>
      <c r="DI19" s="7"/>
    </row>
    <row r="20" spans="1:133" s="3" customFormat="1" ht="36" customHeight="1" x14ac:dyDescent="0.3">
      <c r="A20" s="32" t="s">
        <v>184</v>
      </c>
      <c r="B20" s="18"/>
      <c r="C20" s="49" t="s">
        <v>93</v>
      </c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187"/>
      <c r="AN20" s="187"/>
      <c r="AO20" s="188"/>
      <c r="AP20" s="189">
        <v>1</v>
      </c>
      <c r="AR20" s="51">
        <v>0.8</v>
      </c>
      <c r="AS20" s="51">
        <v>1</v>
      </c>
      <c r="AT20" s="51">
        <v>0.6</v>
      </c>
      <c r="AU20" s="51">
        <v>0.65</v>
      </c>
      <c r="AV20" s="51">
        <v>0.8</v>
      </c>
      <c r="AW20" s="51">
        <v>0.55000000000000004</v>
      </c>
      <c r="AX20" s="51">
        <v>0.65</v>
      </c>
      <c r="AY20" s="51">
        <v>1</v>
      </c>
      <c r="AZ20" s="51">
        <v>0.95</v>
      </c>
      <c r="BA20" s="51">
        <v>1</v>
      </c>
      <c r="BB20" s="51"/>
      <c r="BC20" s="51"/>
      <c r="BD20" s="51"/>
      <c r="BE20" s="51">
        <v>0.8</v>
      </c>
      <c r="BF20" s="51">
        <v>0.8</v>
      </c>
      <c r="BG20" s="51"/>
      <c r="BH20" s="51">
        <v>1</v>
      </c>
      <c r="BI20" s="51">
        <v>1</v>
      </c>
      <c r="BJ20" s="51"/>
      <c r="BK20" s="51"/>
      <c r="BL20" s="51">
        <v>1</v>
      </c>
      <c r="BM20" s="51"/>
      <c r="BN20" s="51"/>
      <c r="BO20" s="51"/>
      <c r="BP20" s="51"/>
      <c r="BQ20" s="51">
        <v>1</v>
      </c>
      <c r="BR20" s="51"/>
      <c r="BS20" s="51"/>
      <c r="BT20" s="51">
        <v>0.8</v>
      </c>
      <c r="BU20" s="51"/>
      <c r="BV20" s="51"/>
      <c r="BW20" s="51"/>
      <c r="BX20" s="51"/>
      <c r="BY20" s="51"/>
      <c r="BZ20" s="51"/>
      <c r="CA20" s="51"/>
      <c r="CB20" s="51"/>
      <c r="CK20" s="51">
        <v>0.8</v>
      </c>
      <c r="CL20" s="51">
        <v>0.4</v>
      </c>
      <c r="CM20" s="51">
        <v>0.55000000000000004</v>
      </c>
      <c r="CN20" s="51">
        <v>0.5</v>
      </c>
      <c r="CO20" s="51">
        <v>0.4</v>
      </c>
      <c r="CP20" s="51">
        <v>0.6</v>
      </c>
      <c r="CQ20" s="51">
        <v>1</v>
      </c>
      <c r="CR20" s="51">
        <v>0.6</v>
      </c>
      <c r="CU20" s="51"/>
      <c r="CV20" s="51"/>
      <c r="CX20" s="51"/>
      <c r="CY20" s="51"/>
      <c r="CZ20" s="51"/>
      <c r="DA20" s="51"/>
      <c r="DC20" s="51"/>
      <c r="DD20" s="1" t="s">
        <v>32</v>
      </c>
      <c r="DE20" s="1" t="s">
        <v>32</v>
      </c>
      <c r="DF20" s="1" t="s">
        <v>32</v>
      </c>
      <c r="DG20" s="1" t="s">
        <v>32</v>
      </c>
      <c r="DH20" s="1" t="s">
        <v>32</v>
      </c>
      <c r="DI20" s="52"/>
    </row>
    <row r="21" spans="1:133" s="4" customFormat="1" ht="14.4" x14ac:dyDescent="0.3">
      <c r="A21" s="27"/>
      <c r="B21" s="27"/>
      <c r="C21" s="48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53"/>
      <c r="AN21" s="53"/>
      <c r="AO21" s="53"/>
      <c r="AP21" s="54"/>
      <c r="AR21" s="54"/>
      <c r="AS21" s="54"/>
      <c r="AT21" s="54"/>
      <c r="AU21" s="54"/>
      <c r="AV21" s="54"/>
      <c r="AW21" s="54"/>
      <c r="AX21" s="54"/>
      <c r="AY21" s="54"/>
      <c r="AZ21" s="54"/>
      <c r="BA21" s="53"/>
      <c r="BB21" s="53"/>
      <c r="BC21" s="53"/>
      <c r="BD21" s="53"/>
      <c r="BE21" s="53"/>
      <c r="BF21" s="53"/>
      <c r="BG21" s="55"/>
      <c r="BH21" s="55"/>
      <c r="BI21" s="56"/>
      <c r="BJ21" s="56"/>
      <c r="BK21" s="56"/>
      <c r="BL21" s="55"/>
      <c r="BM21" s="55"/>
      <c r="BN21" s="56"/>
      <c r="BO21" s="56"/>
      <c r="BP21" s="55"/>
      <c r="BQ21" s="56"/>
      <c r="BR21" s="56"/>
      <c r="BS21" s="55"/>
      <c r="BT21" s="53"/>
      <c r="BU21" s="53"/>
      <c r="BV21" s="53"/>
      <c r="BW21" s="53"/>
      <c r="BX21" s="53"/>
      <c r="BY21" s="53"/>
      <c r="BZ21" s="56"/>
      <c r="CA21" s="53"/>
      <c r="CB21" s="55"/>
      <c r="CK21" s="53"/>
      <c r="CL21" s="53"/>
      <c r="CM21" s="56"/>
      <c r="CN21" s="56"/>
      <c r="CO21" s="56"/>
      <c r="CP21" s="55"/>
      <c r="CQ21" s="56"/>
      <c r="CR21" s="56"/>
      <c r="CU21" s="56"/>
      <c r="CV21" s="55"/>
      <c r="CX21" s="56"/>
      <c r="CY21" s="56"/>
      <c r="CZ21" s="56"/>
      <c r="DA21" s="55"/>
      <c r="DC21" s="55"/>
      <c r="DF21" s="56"/>
      <c r="DG21" s="56"/>
      <c r="DH21" s="56"/>
      <c r="DI21" s="7"/>
    </row>
    <row r="22" spans="1:133" s="66" customFormat="1" x14ac:dyDescent="0.25">
      <c r="A22" s="57"/>
      <c r="B22" s="58" t="s">
        <v>185</v>
      </c>
      <c r="C22" s="59" t="s">
        <v>186</v>
      </c>
      <c r="D22" s="59"/>
      <c r="E22" s="190"/>
      <c r="F22" s="60"/>
      <c r="G22" s="61"/>
      <c r="H22" s="61"/>
      <c r="I22" s="60">
        <f>I11</f>
        <v>740.22655000000009</v>
      </c>
      <c r="J22" s="60">
        <f t="shared" ref="J22:AP22" si="13">J11</f>
        <v>176.08710000000002</v>
      </c>
      <c r="K22" s="61">
        <f t="shared" si="13"/>
        <v>0</v>
      </c>
      <c r="L22" s="61">
        <f t="shared" si="13"/>
        <v>0</v>
      </c>
      <c r="M22" s="62">
        <f t="shared" si="13"/>
        <v>62.504849999999983</v>
      </c>
      <c r="N22" s="62">
        <f t="shared" si="13"/>
        <v>0</v>
      </c>
      <c r="O22" s="62">
        <f t="shared" si="13"/>
        <v>0</v>
      </c>
      <c r="P22" s="62">
        <f t="shared" si="13"/>
        <v>0</v>
      </c>
      <c r="Q22" s="62">
        <f t="shared" si="13"/>
        <v>0</v>
      </c>
      <c r="R22" s="62">
        <f t="shared" si="13"/>
        <v>0</v>
      </c>
      <c r="S22" s="61">
        <f t="shared" si="13"/>
        <v>0</v>
      </c>
      <c r="T22" s="61">
        <f t="shared" si="13"/>
        <v>0</v>
      </c>
      <c r="U22" s="61">
        <f t="shared" si="13"/>
        <v>0</v>
      </c>
      <c r="V22" s="61">
        <f t="shared" si="13"/>
        <v>0</v>
      </c>
      <c r="W22" s="61">
        <f t="shared" si="13"/>
        <v>0</v>
      </c>
      <c r="X22" s="62">
        <f t="shared" si="13"/>
        <v>29.363250000000004</v>
      </c>
      <c r="Y22" s="61">
        <f>Y11</f>
        <v>6.5148999999999999</v>
      </c>
      <c r="Z22" s="61">
        <f t="shared" si="13"/>
        <v>0</v>
      </c>
      <c r="AA22" s="61">
        <f t="shared" si="13"/>
        <v>0</v>
      </c>
      <c r="AB22" s="61">
        <f t="shared" si="13"/>
        <v>0</v>
      </c>
      <c r="AC22" s="61">
        <f t="shared" si="13"/>
        <v>0</v>
      </c>
      <c r="AD22" s="61">
        <f t="shared" si="13"/>
        <v>0</v>
      </c>
      <c r="AE22" s="61">
        <f t="shared" si="13"/>
        <v>0</v>
      </c>
      <c r="AF22" s="61">
        <f t="shared" si="13"/>
        <v>0</v>
      </c>
      <c r="AG22" s="61">
        <f t="shared" si="13"/>
        <v>1.5949500000000001</v>
      </c>
      <c r="AH22" s="60">
        <v>152</v>
      </c>
      <c r="AI22" s="61">
        <v>1.89</v>
      </c>
      <c r="AJ22" s="61">
        <v>2.76</v>
      </c>
      <c r="AK22" s="61">
        <v>0.46918481848184823</v>
      </c>
      <c r="AL22" s="61" t="str">
        <f t="shared" si="13"/>
        <v>NA</v>
      </c>
      <c r="AM22" s="61">
        <f t="shared" si="13"/>
        <v>0</v>
      </c>
      <c r="AN22" s="61">
        <f t="shared" si="13"/>
        <v>0</v>
      </c>
      <c r="AO22" s="61">
        <f t="shared" si="13"/>
        <v>0</v>
      </c>
      <c r="AP22" s="61">
        <f t="shared" si="13"/>
        <v>0</v>
      </c>
      <c r="AR22" s="62">
        <f t="shared" ref="AR22:BA22" si="14">AR11</f>
        <v>8.4644336954797801</v>
      </c>
      <c r="AS22" s="61">
        <f t="shared" si="14"/>
        <v>1.4953497769627282</v>
      </c>
      <c r="AT22" s="60">
        <f t="shared" si="14"/>
        <v>69.431142585249816</v>
      </c>
      <c r="AU22" s="62">
        <f t="shared" si="14"/>
        <v>21.486961585051546</v>
      </c>
      <c r="AV22" s="60">
        <f t="shared" si="14"/>
        <v>233.70683438540851</v>
      </c>
      <c r="AW22" s="60">
        <f t="shared" si="14"/>
        <v>257.34536833862018</v>
      </c>
      <c r="AX22" s="61">
        <f t="shared" si="14"/>
        <v>4.7775000000000005E-2</v>
      </c>
      <c r="AY22" s="61">
        <f t="shared" si="14"/>
        <v>7.0048644385026728</v>
      </c>
      <c r="AZ22" s="61">
        <f t="shared" si="14"/>
        <v>4.1895000000000002E-2</v>
      </c>
      <c r="BA22" s="61" t="str">
        <f t="shared" si="14"/>
        <v>NA</v>
      </c>
      <c r="BB22" s="61">
        <f>BB11</f>
        <v>0</v>
      </c>
      <c r="BC22" s="61">
        <f>BC11</f>
        <v>0</v>
      </c>
      <c r="BD22" s="61">
        <f>BD11</f>
        <v>0</v>
      </c>
      <c r="BE22" s="61">
        <f t="shared" ref="BE22:BT22" si="15">BE11</f>
        <v>0</v>
      </c>
      <c r="BF22" s="61">
        <f t="shared" si="15"/>
        <v>0</v>
      </c>
      <c r="BG22" s="61">
        <f t="shared" si="15"/>
        <v>0</v>
      </c>
      <c r="BH22" s="61">
        <f t="shared" si="15"/>
        <v>0</v>
      </c>
      <c r="BI22" s="61">
        <f t="shared" si="15"/>
        <v>0</v>
      </c>
      <c r="BJ22" s="61" t="e">
        <f t="shared" si="15"/>
        <v>#REF!</v>
      </c>
      <c r="BK22" s="61">
        <f t="shared" si="15"/>
        <v>0</v>
      </c>
      <c r="BL22" s="61">
        <f t="shared" si="15"/>
        <v>0</v>
      </c>
      <c r="BM22" s="61">
        <f t="shared" si="15"/>
        <v>0</v>
      </c>
      <c r="BN22" s="61">
        <f t="shared" si="15"/>
        <v>0</v>
      </c>
      <c r="BO22" s="61">
        <f t="shared" si="15"/>
        <v>0</v>
      </c>
      <c r="BP22" s="61">
        <f t="shared" si="15"/>
        <v>0</v>
      </c>
      <c r="BQ22" s="61">
        <f t="shared" si="15"/>
        <v>0</v>
      </c>
      <c r="BR22" s="61">
        <f t="shared" si="15"/>
        <v>0</v>
      </c>
      <c r="BS22" s="61">
        <f t="shared" si="15"/>
        <v>0</v>
      </c>
      <c r="BT22" s="61">
        <f t="shared" si="15"/>
        <v>0</v>
      </c>
      <c r="BU22" s="61">
        <f>BU11</f>
        <v>0</v>
      </c>
      <c r="BV22" s="61">
        <f t="shared" ref="BV22:CB22" si="16">BV11</f>
        <v>0</v>
      </c>
      <c r="BW22" s="61">
        <f t="shared" si="16"/>
        <v>0</v>
      </c>
      <c r="BX22" s="61">
        <f t="shared" si="16"/>
        <v>0</v>
      </c>
      <c r="BY22" s="61">
        <f t="shared" si="16"/>
        <v>0</v>
      </c>
      <c r="BZ22" s="61">
        <f t="shared" si="16"/>
        <v>0</v>
      </c>
      <c r="CA22" s="61">
        <f t="shared" si="16"/>
        <v>0</v>
      </c>
      <c r="CB22" s="61">
        <f t="shared" si="16"/>
        <v>0</v>
      </c>
      <c r="CK22" s="61">
        <f t="shared" ref="CK22:CR22" si="17">CK11</f>
        <v>0.8465259405940595</v>
      </c>
      <c r="CL22" s="61">
        <f t="shared" si="17"/>
        <v>0.05</v>
      </c>
      <c r="CM22" s="61">
        <f t="shared" si="17"/>
        <v>0.44594535467128033</v>
      </c>
      <c r="CN22" s="61">
        <f t="shared" si="17"/>
        <v>2.625162669078327</v>
      </c>
      <c r="CO22" s="61">
        <f t="shared" si="17"/>
        <v>0</v>
      </c>
      <c r="CP22" s="61">
        <f t="shared" si="17"/>
        <v>0.94904614973262025</v>
      </c>
      <c r="CQ22" s="61">
        <f t="shared" si="17"/>
        <v>0</v>
      </c>
      <c r="CR22" s="62">
        <f t="shared" si="17"/>
        <v>3.9875888644227739</v>
      </c>
      <c r="CU22" s="61">
        <f>CU11</f>
        <v>0</v>
      </c>
      <c r="CV22" s="61">
        <f>CV11</f>
        <v>0</v>
      </c>
      <c r="CX22" s="61">
        <f>CX11</f>
        <v>0</v>
      </c>
      <c r="CY22" s="61">
        <f>CY11</f>
        <v>0</v>
      </c>
      <c r="CZ22" s="61">
        <f>CZ11</f>
        <v>0</v>
      </c>
      <c r="DA22" s="61">
        <f>DA11</f>
        <v>0</v>
      </c>
      <c r="DC22" s="61">
        <f>DC11</f>
        <v>0</v>
      </c>
      <c r="DD22" s="191">
        <f>DD11</f>
        <v>0</v>
      </c>
      <c r="DE22" s="191">
        <f t="shared" ref="DE22:DH22" si="18">DE11</f>
        <v>0</v>
      </c>
      <c r="DF22" s="191">
        <f t="shared" si="18"/>
        <v>0</v>
      </c>
      <c r="DG22" s="191">
        <f t="shared" si="18"/>
        <v>0</v>
      </c>
      <c r="DH22" s="191">
        <f t="shared" si="18"/>
        <v>29.363250000000004</v>
      </c>
      <c r="DI22" s="64"/>
      <c r="DJ22" s="65"/>
      <c r="DK22" s="65"/>
      <c r="DL22" s="65"/>
      <c r="DM22" s="65"/>
      <c r="DN22" s="65"/>
      <c r="DO22" s="65"/>
      <c r="DP22" s="65"/>
      <c r="DQ22" s="65"/>
      <c r="DR22" s="65"/>
      <c r="DS22" s="65"/>
      <c r="DT22" s="65"/>
      <c r="DU22" s="65"/>
      <c r="DV22" s="65"/>
      <c r="DW22" s="65"/>
      <c r="DX22" s="65"/>
      <c r="DY22" s="65"/>
      <c r="DZ22" s="65"/>
      <c r="EA22" s="65"/>
      <c r="EB22" s="65"/>
      <c r="EC22" s="65"/>
    </row>
    <row r="23" spans="1:133" s="4" customFormat="1" x14ac:dyDescent="0.25">
      <c r="A23" s="67"/>
      <c r="B23" s="27"/>
      <c r="C23" s="68"/>
      <c r="D23" s="69" t="s">
        <v>75</v>
      </c>
      <c r="E23" s="68"/>
      <c r="F23" s="68"/>
      <c r="G23" s="68"/>
      <c r="H23" s="68"/>
      <c r="I23" s="68" t="s">
        <v>32</v>
      </c>
      <c r="J23" s="68" t="s">
        <v>32</v>
      </c>
      <c r="M23" s="70" t="s">
        <v>32</v>
      </c>
      <c r="R23" s="178"/>
      <c r="S23" s="70" t="s">
        <v>32</v>
      </c>
      <c r="T23" s="68" t="s">
        <v>32</v>
      </c>
      <c r="X23" s="70" t="s">
        <v>32</v>
      </c>
      <c r="Y23" s="70" t="s">
        <v>32</v>
      </c>
      <c r="AB23" s="70" t="s">
        <v>32</v>
      </c>
      <c r="AD23" s="70" t="s">
        <v>32</v>
      </c>
      <c r="AG23" s="68" t="s">
        <v>32</v>
      </c>
      <c r="AH23" s="70" t="s">
        <v>32</v>
      </c>
      <c r="AI23" s="70" t="s">
        <v>32</v>
      </c>
      <c r="AJ23" s="70" t="s">
        <v>32</v>
      </c>
      <c r="AK23" s="70" t="s">
        <v>32</v>
      </c>
      <c r="AL23" s="68" t="s">
        <v>32</v>
      </c>
      <c r="AR23" s="70" t="s">
        <v>32</v>
      </c>
      <c r="AS23" s="70" t="s">
        <v>32</v>
      </c>
      <c r="AT23" s="70" t="s">
        <v>32</v>
      </c>
      <c r="AU23" s="70" t="s">
        <v>32</v>
      </c>
      <c r="AV23" s="70" t="s">
        <v>32</v>
      </c>
      <c r="AW23" s="70" t="s">
        <v>32</v>
      </c>
      <c r="AX23" s="70" t="s">
        <v>32</v>
      </c>
      <c r="AY23" s="70" t="s">
        <v>32</v>
      </c>
      <c r="AZ23" s="70" t="s">
        <v>32</v>
      </c>
      <c r="BA23" s="70" t="s">
        <v>32</v>
      </c>
      <c r="BE23" s="70" t="s">
        <v>32</v>
      </c>
      <c r="BF23" s="70" t="s">
        <v>32</v>
      </c>
      <c r="BH23" s="70" t="s">
        <v>32</v>
      </c>
      <c r="BT23" s="70" t="s">
        <v>32</v>
      </c>
      <c r="BU23" s="179"/>
      <c r="BV23" s="179"/>
      <c r="BW23" s="179"/>
      <c r="BX23" s="179"/>
      <c r="BY23" s="179"/>
      <c r="BZ23" s="179"/>
      <c r="CA23" s="70" t="s">
        <v>32</v>
      </c>
      <c r="CK23" s="68" t="s">
        <v>32</v>
      </c>
      <c r="CL23" s="68" t="s">
        <v>32</v>
      </c>
      <c r="CM23" s="70" t="s">
        <v>32</v>
      </c>
      <c r="CN23" s="70" t="s">
        <v>32</v>
      </c>
      <c r="CO23" s="70" t="s">
        <v>32</v>
      </c>
      <c r="CP23" s="70" t="s">
        <v>32</v>
      </c>
      <c r="CQ23" s="70" t="s">
        <v>32</v>
      </c>
      <c r="CR23" s="68" t="s">
        <v>32</v>
      </c>
      <c r="DD23" s="68" t="s">
        <v>32</v>
      </c>
      <c r="DE23" s="68" t="s">
        <v>32</v>
      </c>
      <c r="DF23" s="68" t="s">
        <v>32</v>
      </c>
      <c r="DG23" s="68" t="s">
        <v>32</v>
      </c>
      <c r="DH23" s="68" t="s">
        <v>32</v>
      </c>
      <c r="DI23" s="7"/>
    </row>
    <row r="24" spans="1:133" s="4" customFormat="1" x14ac:dyDescent="0.25">
      <c r="A24" s="27"/>
      <c r="B24" s="192"/>
      <c r="C24" s="68"/>
      <c r="D24" s="69" t="s">
        <v>34</v>
      </c>
      <c r="E24" s="68"/>
      <c r="F24" s="68"/>
      <c r="G24" s="68"/>
      <c r="H24" s="68"/>
      <c r="I24" s="68" t="s">
        <v>32</v>
      </c>
      <c r="J24" s="68" t="s">
        <v>32</v>
      </c>
      <c r="M24" s="70" t="s">
        <v>32</v>
      </c>
      <c r="S24" s="70" t="s">
        <v>32</v>
      </c>
      <c r="T24" s="68" t="s">
        <v>32</v>
      </c>
      <c r="X24" s="70" t="s">
        <v>32</v>
      </c>
      <c r="Y24" s="70" t="s">
        <v>32</v>
      </c>
      <c r="AB24" s="70" t="s">
        <v>32</v>
      </c>
      <c r="AD24" s="70" t="s">
        <v>32</v>
      </c>
      <c r="AG24" s="68" t="s">
        <v>32</v>
      </c>
      <c r="AH24" s="70" t="s">
        <v>32</v>
      </c>
      <c r="AI24" s="70" t="s">
        <v>32</v>
      </c>
      <c r="AJ24" s="70" t="s">
        <v>32</v>
      </c>
      <c r="AK24" s="70" t="s">
        <v>32</v>
      </c>
      <c r="AL24" s="68" t="s">
        <v>32</v>
      </c>
      <c r="AR24" s="70" t="s">
        <v>32</v>
      </c>
      <c r="AS24" s="70" t="s">
        <v>32</v>
      </c>
      <c r="AT24" s="70" t="s">
        <v>32</v>
      </c>
      <c r="AU24" s="70" t="s">
        <v>32</v>
      </c>
      <c r="AV24" s="70" t="s">
        <v>32</v>
      </c>
      <c r="AW24" s="70" t="s">
        <v>32</v>
      </c>
      <c r="AX24" s="70" t="s">
        <v>32</v>
      </c>
      <c r="AY24" s="70" t="s">
        <v>32</v>
      </c>
      <c r="AZ24" s="70" t="s">
        <v>32</v>
      </c>
      <c r="BA24" s="70" t="s">
        <v>32</v>
      </c>
      <c r="BE24" s="70" t="s">
        <v>32</v>
      </c>
      <c r="BF24" s="70" t="s">
        <v>32</v>
      </c>
      <c r="BH24" s="70" t="s">
        <v>32</v>
      </c>
      <c r="BT24" s="70" t="s">
        <v>32</v>
      </c>
      <c r="CA24" s="70" t="s">
        <v>32</v>
      </c>
      <c r="CK24" s="68" t="s">
        <v>32</v>
      </c>
      <c r="CL24" s="68" t="s">
        <v>32</v>
      </c>
      <c r="CM24" s="70" t="s">
        <v>32</v>
      </c>
      <c r="CN24" s="70" t="s">
        <v>32</v>
      </c>
      <c r="CO24" s="70" t="s">
        <v>32</v>
      </c>
      <c r="CP24" s="70" t="s">
        <v>32</v>
      </c>
      <c r="CQ24" s="70" t="s">
        <v>32</v>
      </c>
      <c r="CR24" s="68" t="s">
        <v>32</v>
      </c>
      <c r="DD24" s="68" t="s">
        <v>32</v>
      </c>
      <c r="DE24" s="68" t="s">
        <v>32</v>
      </c>
      <c r="DF24" s="68" t="s">
        <v>32</v>
      </c>
      <c r="DG24" s="68" t="s">
        <v>32</v>
      </c>
      <c r="DH24" s="68" t="s">
        <v>32</v>
      </c>
      <c r="DI24" s="7"/>
    </row>
    <row r="25" spans="1:133" s="4" customFormat="1" x14ac:dyDescent="0.25">
      <c r="B25" s="71" t="s">
        <v>187</v>
      </c>
      <c r="C25" s="72"/>
      <c r="D25" s="69" t="s">
        <v>35</v>
      </c>
      <c r="E25" s="68"/>
      <c r="F25" s="68"/>
      <c r="G25" s="68"/>
      <c r="H25" s="68"/>
      <c r="I25" s="68" t="s">
        <v>32</v>
      </c>
      <c r="J25" s="68" t="s">
        <v>32</v>
      </c>
      <c r="M25" s="70" t="s">
        <v>32</v>
      </c>
      <c r="S25" s="70" t="s">
        <v>32</v>
      </c>
      <c r="T25" s="68" t="s">
        <v>32</v>
      </c>
      <c r="X25" s="70" t="s">
        <v>32</v>
      </c>
      <c r="Y25" s="70" t="s">
        <v>32</v>
      </c>
      <c r="AB25" s="70" t="s">
        <v>32</v>
      </c>
      <c r="AD25" s="70" t="s">
        <v>32</v>
      </c>
      <c r="AG25" s="68" t="s">
        <v>32</v>
      </c>
      <c r="AH25" s="70" t="s">
        <v>32</v>
      </c>
      <c r="AI25" s="70" t="s">
        <v>32</v>
      </c>
      <c r="AJ25" s="70" t="s">
        <v>32</v>
      </c>
      <c r="AK25" s="70" t="s">
        <v>32</v>
      </c>
      <c r="AL25" s="68" t="s">
        <v>32</v>
      </c>
      <c r="AR25" s="70" t="s">
        <v>32</v>
      </c>
      <c r="AS25" s="70" t="s">
        <v>32</v>
      </c>
      <c r="AT25" s="70" t="s">
        <v>32</v>
      </c>
      <c r="AU25" s="70" t="s">
        <v>32</v>
      </c>
      <c r="AV25" s="70" t="s">
        <v>32</v>
      </c>
      <c r="AW25" s="70" t="s">
        <v>32</v>
      </c>
      <c r="AX25" s="70" t="s">
        <v>32</v>
      </c>
      <c r="AY25" s="70" t="s">
        <v>32</v>
      </c>
      <c r="AZ25" s="70" t="s">
        <v>32</v>
      </c>
      <c r="BA25" s="70" t="s">
        <v>32</v>
      </c>
      <c r="BE25" s="70" t="s">
        <v>32</v>
      </c>
      <c r="BF25" s="70" t="s">
        <v>32</v>
      </c>
      <c r="BH25" s="70" t="s">
        <v>32</v>
      </c>
      <c r="BT25" s="70" t="s">
        <v>32</v>
      </c>
      <c r="CA25" s="70" t="s">
        <v>32</v>
      </c>
      <c r="CK25" s="68" t="s">
        <v>32</v>
      </c>
      <c r="CL25" s="68" t="s">
        <v>32</v>
      </c>
      <c r="CM25" s="70" t="s">
        <v>32</v>
      </c>
      <c r="CN25" s="70" t="s">
        <v>32</v>
      </c>
      <c r="CO25" s="70" t="s">
        <v>32</v>
      </c>
      <c r="CP25" s="70" t="s">
        <v>32</v>
      </c>
      <c r="CQ25" s="70" t="s">
        <v>32</v>
      </c>
      <c r="CR25" s="68" t="s">
        <v>32</v>
      </c>
      <c r="DD25" s="68" t="s">
        <v>32</v>
      </c>
      <c r="DE25" s="68" t="s">
        <v>32</v>
      </c>
      <c r="DF25" s="68" t="s">
        <v>32</v>
      </c>
      <c r="DG25" s="68" t="s">
        <v>32</v>
      </c>
      <c r="DH25" s="68" t="s">
        <v>32</v>
      </c>
      <c r="DI25" s="7"/>
    </row>
    <row r="26" spans="1:133" s="4" customFormat="1" x14ac:dyDescent="0.25">
      <c r="A26" s="27"/>
      <c r="B26" s="167" t="s">
        <v>188</v>
      </c>
      <c r="C26" s="167"/>
      <c r="D26" s="69" t="s">
        <v>77</v>
      </c>
      <c r="E26" s="68"/>
      <c r="F26" s="68"/>
      <c r="G26" s="68"/>
      <c r="H26" s="68"/>
      <c r="I26" s="68" t="s">
        <v>32</v>
      </c>
      <c r="J26" s="68" t="s">
        <v>32</v>
      </c>
      <c r="M26" s="70" t="s">
        <v>32</v>
      </c>
      <c r="S26" s="70" t="s">
        <v>32</v>
      </c>
      <c r="T26" s="68" t="s">
        <v>32</v>
      </c>
      <c r="X26" s="70" t="s">
        <v>32</v>
      </c>
      <c r="Y26" s="70" t="s">
        <v>32</v>
      </c>
      <c r="AB26" s="70" t="s">
        <v>32</v>
      </c>
      <c r="AD26" s="70" t="s">
        <v>32</v>
      </c>
      <c r="AG26" s="68" t="s">
        <v>32</v>
      </c>
      <c r="AH26" s="70" t="s">
        <v>32</v>
      </c>
      <c r="AI26" s="70" t="s">
        <v>32</v>
      </c>
      <c r="AJ26" s="70" t="s">
        <v>32</v>
      </c>
      <c r="AK26" s="70" t="s">
        <v>32</v>
      </c>
      <c r="AL26" s="68" t="s">
        <v>32</v>
      </c>
      <c r="AR26" s="70" t="s">
        <v>32</v>
      </c>
      <c r="AS26" s="70" t="s">
        <v>32</v>
      </c>
      <c r="AT26" s="70" t="s">
        <v>32</v>
      </c>
      <c r="AU26" s="70" t="s">
        <v>32</v>
      </c>
      <c r="AV26" s="70" t="s">
        <v>32</v>
      </c>
      <c r="AW26" s="70" t="s">
        <v>32</v>
      </c>
      <c r="AX26" s="70" t="s">
        <v>32</v>
      </c>
      <c r="AY26" s="70" t="s">
        <v>32</v>
      </c>
      <c r="AZ26" s="70" t="s">
        <v>32</v>
      </c>
      <c r="BA26" s="70" t="s">
        <v>32</v>
      </c>
      <c r="BE26" s="70" t="s">
        <v>32</v>
      </c>
      <c r="BF26" s="70" t="s">
        <v>32</v>
      </c>
      <c r="BH26" s="70" t="s">
        <v>32</v>
      </c>
      <c r="BT26" s="70" t="s">
        <v>32</v>
      </c>
      <c r="CA26" s="70" t="s">
        <v>32</v>
      </c>
      <c r="CK26" s="68" t="s">
        <v>32</v>
      </c>
      <c r="CL26" s="68" t="s">
        <v>32</v>
      </c>
      <c r="CM26" s="70" t="s">
        <v>32</v>
      </c>
      <c r="CN26" s="70" t="s">
        <v>32</v>
      </c>
      <c r="CO26" s="70" t="s">
        <v>32</v>
      </c>
      <c r="CP26" s="70" t="s">
        <v>32</v>
      </c>
      <c r="CQ26" s="70" t="s">
        <v>32</v>
      </c>
      <c r="CR26" s="68" t="s">
        <v>32</v>
      </c>
      <c r="DD26" s="68" t="s">
        <v>32</v>
      </c>
      <c r="DE26" s="68" t="s">
        <v>32</v>
      </c>
      <c r="DF26" s="68" t="s">
        <v>32</v>
      </c>
      <c r="DG26" s="68" t="s">
        <v>32</v>
      </c>
      <c r="DH26" s="68" t="s">
        <v>32</v>
      </c>
      <c r="DI26" s="7"/>
    </row>
    <row r="27" spans="1:133" s="4" customFormat="1" ht="13.2" customHeight="1" x14ac:dyDescent="0.25">
      <c r="A27" s="27"/>
      <c r="B27" s="167"/>
      <c r="C27" s="167"/>
      <c r="D27" s="69" t="s">
        <v>78</v>
      </c>
      <c r="E27" s="68"/>
      <c r="F27" s="68"/>
      <c r="G27" s="68"/>
      <c r="H27" s="68"/>
      <c r="I27" s="68" t="s">
        <v>32</v>
      </c>
      <c r="J27" s="68" t="s">
        <v>32</v>
      </c>
      <c r="M27" s="70" t="s">
        <v>32</v>
      </c>
      <c r="S27" s="70" t="s">
        <v>32</v>
      </c>
      <c r="T27" s="68" t="s">
        <v>32</v>
      </c>
      <c r="X27" s="70" t="s">
        <v>32</v>
      </c>
      <c r="Y27" s="70" t="s">
        <v>32</v>
      </c>
      <c r="AB27" s="70" t="s">
        <v>32</v>
      </c>
      <c r="AD27" s="70" t="s">
        <v>32</v>
      </c>
      <c r="AG27" s="68" t="s">
        <v>32</v>
      </c>
      <c r="AH27" s="70" t="s">
        <v>32</v>
      </c>
      <c r="AI27" s="70" t="s">
        <v>32</v>
      </c>
      <c r="AJ27" s="70" t="s">
        <v>32</v>
      </c>
      <c r="AK27" s="70" t="s">
        <v>32</v>
      </c>
      <c r="AL27" s="68" t="s">
        <v>32</v>
      </c>
      <c r="AR27" s="70" t="s">
        <v>32</v>
      </c>
      <c r="AS27" s="70" t="s">
        <v>32</v>
      </c>
      <c r="AT27" s="70" t="s">
        <v>32</v>
      </c>
      <c r="AU27" s="70" t="s">
        <v>32</v>
      </c>
      <c r="AV27" s="70" t="s">
        <v>32</v>
      </c>
      <c r="AW27" s="70" t="s">
        <v>32</v>
      </c>
      <c r="AX27" s="70" t="s">
        <v>32</v>
      </c>
      <c r="AY27" s="70" t="s">
        <v>32</v>
      </c>
      <c r="AZ27" s="70" t="s">
        <v>32</v>
      </c>
      <c r="BA27" s="70" t="s">
        <v>32</v>
      </c>
      <c r="BE27" s="70" t="s">
        <v>32</v>
      </c>
      <c r="BF27" s="70" t="s">
        <v>32</v>
      </c>
      <c r="BH27" s="70" t="s">
        <v>32</v>
      </c>
      <c r="BT27" s="70" t="s">
        <v>32</v>
      </c>
      <c r="CA27" s="70" t="s">
        <v>32</v>
      </c>
      <c r="CK27" s="68" t="s">
        <v>32</v>
      </c>
      <c r="CL27" s="68" t="s">
        <v>32</v>
      </c>
      <c r="CM27" s="70" t="s">
        <v>32</v>
      </c>
      <c r="CN27" s="70" t="s">
        <v>32</v>
      </c>
      <c r="CO27" s="70" t="s">
        <v>32</v>
      </c>
      <c r="CP27" s="70" t="s">
        <v>32</v>
      </c>
      <c r="CQ27" s="70" t="s">
        <v>32</v>
      </c>
      <c r="CR27" s="68" t="s">
        <v>32</v>
      </c>
      <c r="DD27" s="68" t="s">
        <v>32</v>
      </c>
      <c r="DE27" s="68" t="s">
        <v>32</v>
      </c>
      <c r="DF27" s="68" t="s">
        <v>32</v>
      </c>
      <c r="DG27" s="68" t="s">
        <v>32</v>
      </c>
      <c r="DH27" s="68" t="s">
        <v>32</v>
      </c>
      <c r="DI27" s="7"/>
    </row>
    <row r="28" spans="1:133" s="70" customFormat="1" x14ac:dyDescent="0.25">
      <c r="A28" s="27"/>
      <c r="B28" s="133" t="s">
        <v>172</v>
      </c>
      <c r="C28" s="133"/>
      <c r="D28" s="180" t="s">
        <v>79</v>
      </c>
      <c r="E28" s="68"/>
      <c r="F28" s="68"/>
      <c r="G28" s="68"/>
      <c r="H28" s="68"/>
      <c r="I28" s="68" t="s">
        <v>36</v>
      </c>
      <c r="J28" s="68" t="s">
        <v>36</v>
      </c>
      <c r="M28" s="68" t="s">
        <v>36</v>
      </c>
      <c r="S28" s="70" t="s">
        <v>189</v>
      </c>
      <c r="T28" s="70" t="s">
        <v>189</v>
      </c>
      <c r="X28" s="70" t="s">
        <v>189</v>
      </c>
      <c r="Y28" s="70" t="s">
        <v>189</v>
      </c>
      <c r="AB28" s="70" t="s">
        <v>189</v>
      </c>
      <c r="AD28" s="70" t="s">
        <v>87</v>
      </c>
      <c r="AG28" s="70" t="s">
        <v>189</v>
      </c>
      <c r="AH28" s="70" t="s">
        <v>189</v>
      </c>
      <c r="AI28" s="70" t="s">
        <v>189</v>
      </c>
      <c r="AJ28" s="70" t="s">
        <v>189</v>
      </c>
      <c r="AK28" s="70" t="s">
        <v>189</v>
      </c>
      <c r="AL28" s="68" t="s">
        <v>32</v>
      </c>
      <c r="AR28" s="70" t="s">
        <v>189</v>
      </c>
      <c r="AS28" s="70" t="s">
        <v>189</v>
      </c>
      <c r="AT28" s="70" t="s">
        <v>189</v>
      </c>
      <c r="AU28" s="70" t="s">
        <v>189</v>
      </c>
      <c r="AV28" s="70" t="s">
        <v>189</v>
      </c>
      <c r="AW28" s="70" t="s">
        <v>189</v>
      </c>
      <c r="AX28" s="70" t="s">
        <v>189</v>
      </c>
      <c r="AY28" s="70" t="s">
        <v>189</v>
      </c>
      <c r="AZ28" s="70" t="s">
        <v>189</v>
      </c>
      <c r="BA28" s="70" t="s">
        <v>32</v>
      </c>
      <c r="BE28" s="68" t="s">
        <v>87</v>
      </c>
      <c r="BF28" s="68" t="s">
        <v>87</v>
      </c>
      <c r="BH28" s="70" t="s">
        <v>36</v>
      </c>
      <c r="BT28" s="68" t="s">
        <v>87</v>
      </c>
      <c r="CA28" s="70" t="s">
        <v>36</v>
      </c>
      <c r="CK28" s="70" t="s">
        <v>189</v>
      </c>
      <c r="CL28" s="70" t="s">
        <v>189</v>
      </c>
      <c r="CM28" s="70" t="s">
        <v>189</v>
      </c>
      <c r="CN28" s="70" t="s">
        <v>189</v>
      </c>
      <c r="CO28" s="70" t="s">
        <v>189</v>
      </c>
      <c r="CP28" s="70" t="s">
        <v>189</v>
      </c>
      <c r="CQ28" s="70" t="s">
        <v>189</v>
      </c>
      <c r="CR28" s="70" t="s">
        <v>189</v>
      </c>
      <c r="DD28" s="68" t="s">
        <v>87</v>
      </c>
      <c r="DE28" s="68" t="s">
        <v>87</v>
      </c>
      <c r="DF28" s="68" t="s">
        <v>87</v>
      </c>
      <c r="DG28" s="68" t="s">
        <v>87</v>
      </c>
      <c r="DH28" s="70" t="s">
        <v>189</v>
      </c>
      <c r="DI28" s="73"/>
    </row>
    <row r="29" spans="1:133" x14ac:dyDescent="0.25">
      <c r="B29" s="131" t="s">
        <v>74</v>
      </c>
      <c r="C29" s="75"/>
      <c r="DG29" s="21"/>
    </row>
    <row r="30" spans="1:133" x14ac:dyDescent="0.25">
      <c r="DG30" s="21"/>
    </row>
    <row r="31" spans="1:133" s="78" customFormat="1" x14ac:dyDescent="0.25">
      <c r="A31" s="77"/>
      <c r="DI31" s="76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1"/>
    </row>
    <row r="32" spans="1:133" x14ac:dyDescent="0.25">
      <c r="DD32" s="162"/>
      <c r="DE32" s="162"/>
      <c r="DF32" s="162"/>
      <c r="DG32" s="162"/>
    </row>
    <row r="33" spans="106:111" x14ac:dyDescent="0.25">
      <c r="DD33" s="162"/>
      <c r="DE33" s="162"/>
      <c r="DF33" s="162"/>
      <c r="DG33" s="162"/>
    </row>
    <row r="34" spans="106:111" x14ac:dyDescent="0.25">
      <c r="DD34" s="162"/>
      <c r="DE34" s="162"/>
      <c r="DF34" s="162"/>
      <c r="DG34" s="162"/>
    </row>
    <row r="35" spans="106:111" x14ac:dyDescent="0.25">
      <c r="DD35" s="162"/>
      <c r="DE35" s="162"/>
      <c r="DF35" s="162"/>
      <c r="DG35" s="162"/>
    </row>
    <row r="36" spans="106:111" x14ac:dyDescent="0.25">
      <c r="DB36" s="17"/>
      <c r="DC36" s="79"/>
      <c r="DD36" s="139"/>
      <c r="DE36" s="139"/>
      <c r="DF36" s="139"/>
      <c r="DG36" s="162"/>
    </row>
    <row r="37" spans="106:111" x14ac:dyDescent="0.25">
      <c r="DD37" s="162"/>
      <c r="DE37" s="162"/>
      <c r="DF37" s="162"/>
      <c r="DG37" s="162"/>
    </row>
    <row r="38" spans="106:111" x14ac:dyDescent="0.25">
      <c r="DD38" s="162"/>
      <c r="DE38" s="162"/>
      <c r="DF38" s="162"/>
      <c r="DG38" s="162"/>
    </row>
    <row r="39" spans="106:111" x14ac:dyDescent="0.25">
      <c r="DD39" s="162"/>
      <c r="DE39" s="162"/>
      <c r="DF39" s="162"/>
      <c r="DG39" s="162"/>
    </row>
    <row r="40" spans="106:111" x14ac:dyDescent="0.25">
      <c r="DD40" s="162"/>
      <c r="DE40" s="162"/>
      <c r="DF40" s="162"/>
      <c r="DG40" s="162"/>
    </row>
    <row r="41" spans="106:111" x14ac:dyDescent="0.25">
      <c r="DD41" s="162"/>
      <c r="DE41" s="162"/>
      <c r="DF41" s="162"/>
      <c r="DG41" s="162"/>
    </row>
    <row r="42" spans="106:111" x14ac:dyDescent="0.25">
      <c r="DD42" s="162"/>
      <c r="DE42" s="162"/>
      <c r="DF42" s="162"/>
      <c r="DG42" s="162"/>
    </row>
    <row r="43" spans="106:111" x14ac:dyDescent="0.25">
      <c r="DD43" s="162"/>
      <c r="DE43" s="162"/>
      <c r="DF43" s="162"/>
      <c r="DG43" s="162"/>
    </row>
    <row r="44" spans="106:111" x14ac:dyDescent="0.25">
      <c r="DC44" s="78"/>
      <c r="DD44" s="162"/>
      <c r="DE44" s="162"/>
      <c r="DF44" s="162"/>
      <c r="DG44" s="162"/>
    </row>
    <row r="45" spans="106:111" x14ac:dyDescent="0.25">
      <c r="DD45" s="162"/>
      <c r="DE45" s="162"/>
      <c r="DF45" s="162"/>
      <c r="DG45" s="162"/>
    </row>
    <row r="46" spans="106:111" x14ac:dyDescent="0.25">
      <c r="DD46" s="162"/>
      <c r="DE46" s="162"/>
      <c r="DF46" s="162"/>
      <c r="DG46" s="162"/>
    </row>
    <row r="47" spans="106:111" x14ac:dyDescent="0.25">
      <c r="DD47" s="162"/>
      <c r="DE47" s="162"/>
      <c r="DF47" s="162"/>
      <c r="DG47" s="162"/>
    </row>
    <row r="51" spans="106:110" x14ac:dyDescent="0.25">
      <c r="DB51" s="4"/>
      <c r="DC51" s="4"/>
      <c r="DD51" s="4"/>
      <c r="DE51" s="4"/>
      <c r="DF51" s="4"/>
    </row>
    <row r="53" spans="106:110" x14ac:dyDescent="0.25">
      <c r="DC53" s="80"/>
      <c r="DD53" s="80"/>
      <c r="DE53" s="80"/>
      <c r="DF53" s="80"/>
    </row>
    <row r="60" spans="106:110" x14ac:dyDescent="0.25">
      <c r="DB60" s="81"/>
      <c r="DC60" s="82"/>
      <c r="DD60" s="82"/>
      <c r="DE60" s="82"/>
      <c r="DF60" s="82"/>
    </row>
    <row r="68" spans="106:110" x14ac:dyDescent="0.25">
      <c r="DC68" s="78"/>
      <c r="DD68" s="78"/>
      <c r="DE68" s="78"/>
      <c r="DF68" s="78"/>
    </row>
    <row r="72" spans="106:110" x14ac:dyDescent="0.25">
      <c r="DB72" s="4"/>
      <c r="DC72" s="4"/>
      <c r="DD72" s="4"/>
      <c r="DE72" s="4"/>
      <c r="DF72" s="4"/>
    </row>
    <row r="73" spans="106:110" x14ac:dyDescent="0.25">
      <c r="DB73" s="4"/>
      <c r="DC73" s="4"/>
      <c r="DD73" s="4"/>
      <c r="DE73" s="4"/>
      <c r="DF73" s="4"/>
    </row>
    <row r="74" spans="106:110" x14ac:dyDescent="0.25">
      <c r="DB74" s="4"/>
      <c r="DC74" s="30"/>
      <c r="DD74" s="30"/>
      <c r="DE74" s="30"/>
      <c r="DF74" s="30"/>
    </row>
    <row r="75" spans="106:110" x14ac:dyDescent="0.25">
      <c r="DB75" s="4"/>
      <c r="DC75" s="4"/>
      <c r="DD75" s="4"/>
      <c r="DE75" s="4"/>
      <c r="DF75" s="4"/>
    </row>
    <row r="76" spans="106:110" x14ac:dyDescent="0.25">
      <c r="DB76" s="4"/>
      <c r="DC76" s="4"/>
      <c r="DD76" s="4"/>
      <c r="DE76" s="4"/>
      <c r="DF76" s="4"/>
    </row>
    <row r="77" spans="106:110" x14ac:dyDescent="0.25">
      <c r="DB77" s="4"/>
      <c r="DC77" s="4"/>
      <c r="DD77" s="4"/>
      <c r="DE77" s="4"/>
      <c r="DF77" s="4"/>
    </row>
    <row r="78" spans="106:110" x14ac:dyDescent="0.25">
      <c r="DB78" s="27"/>
      <c r="DC78" s="83"/>
      <c r="DD78" s="83"/>
      <c r="DE78" s="83"/>
      <c r="DF78" s="83"/>
    </row>
    <row r="79" spans="106:110" x14ac:dyDescent="0.25">
      <c r="DB79" s="4"/>
      <c r="DC79" s="4"/>
      <c r="DD79" s="4"/>
      <c r="DE79" s="4"/>
      <c r="DF79" s="4"/>
    </row>
    <row r="80" spans="106:110" x14ac:dyDescent="0.25">
      <c r="DB80" s="4"/>
      <c r="DC80" s="4"/>
      <c r="DD80" s="4"/>
      <c r="DE80" s="4"/>
      <c r="DF80" s="4"/>
    </row>
    <row r="81" spans="106:110" x14ac:dyDescent="0.25">
      <c r="DB81" s="4"/>
      <c r="DC81" s="4"/>
      <c r="DD81" s="4"/>
      <c r="DE81" s="4"/>
      <c r="DF81" s="4"/>
    </row>
    <row r="82" spans="106:110" x14ac:dyDescent="0.25">
      <c r="DB82" s="4"/>
      <c r="DC82" s="4"/>
      <c r="DD82" s="4"/>
      <c r="DE82" s="4"/>
      <c r="DF82" s="4"/>
    </row>
    <row r="86" spans="106:110" x14ac:dyDescent="0.25">
      <c r="DC86" s="78"/>
      <c r="DD86" s="78"/>
      <c r="DE86" s="78"/>
      <c r="DF86" s="78"/>
    </row>
    <row r="89" spans="106:110" x14ac:dyDescent="0.25">
      <c r="DB89" s="4"/>
      <c r="DC89" s="4"/>
      <c r="DD89" s="4"/>
      <c r="DE89" s="4"/>
      <c r="DF89" s="4"/>
    </row>
    <row r="94" spans="106:110" x14ac:dyDescent="0.25">
      <c r="DC94" s="80"/>
      <c r="DD94" s="80"/>
      <c r="DE94" s="80"/>
      <c r="DF94" s="80"/>
    </row>
    <row r="100" spans="106:110" x14ac:dyDescent="0.25">
      <c r="DB100" s="27"/>
      <c r="DC100" s="83"/>
      <c r="DD100" s="83"/>
      <c r="DE100" s="83"/>
      <c r="DF100" s="83"/>
    </row>
    <row r="108" spans="106:110" x14ac:dyDescent="0.25">
      <c r="DC108" s="78"/>
      <c r="DD108" s="78"/>
      <c r="DE108" s="78"/>
      <c r="DF108" s="78"/>
    </row>
    <row r="111" spans="106:110" x14ac:dyDescent="0.25">
      <c r="DB111" s="4"/>
      <c r="DC111" s="4"/>
      <c r="DD111" s="4"/>
      <c r="DE111" s="4"/>
      <c r="DF111" s="4"/>
    </row>
    <row r="113" spans="106:110" x14ac:dyDescent="0.25">
      <c r="DC113" s="80"/>
      <c r="DD113" s="80"/>
      <c r="DE113" s="80"/>
      <c r="DF113" s="80"/>
    </row>
    <row r="116" spans="106:110" x14ac:dyDescent="0.25">
      <c r="DB116" s="27"/>
      <c r="DC116" s="83"/>
      <c r="DD116" s="83"/>
      <c r="DE116" s="83"/>
      <c r="DF116" s="83"/>
    </row>
    <row r="124" spans="106:110" x14ac:dyDescent="0.25">
      <c r="DC124" s="78"/>
      <c r="DD124" s="78"/>
      <c r="DE124" s="78"/>
      <c r="DF124" s="78"/>
    </row>
    <row r="127" spans="106:110" x14ac:dyDescent="0.25">
      <c r="DB127" s="4"/>
      <c r="DC127" s="4"/>
      <c r="DD127" s="4"/>
      <c r="DE127" s="4"/>
      <c r="DF127" s="4"/>
    </row>
    <row r="130" spans="106:110" x14ac:dyDescent="0.25">
      <c r="DC130" s="80"/>
      <c r="DD130" s="80"/>
      <c r="DE130" s="80"/>
      <c r="DF130" s="80"/>
    </row>
    <row r="134" spans="106:110" x14ac:dyDescent="0.25">
      <c r="DB134" s="27"/>
      <c r="DC134" s="83"/>
      <c r="DD134" s="83"/>
      <c r="DE134" s="83"/>
      <c r="DF134" s="83"/>
    </row>
    <row r="142" spans="106:110" x14ac:dyDescent="0.25">
      <c r="DC142" s="78"/>
      <c r="DD142" s="78"/>
      <c r="DE142" s="78"/>
      <c r="DF142" s="78"/>
    </row>
    <row r="145" spans="106:110" x14ac:dyDescent="0.25">
      <c r="DB145" s="4"/>
      <c r="DC145" s="4"/>
      <c r="DD145" s="4"/>
      <c r="DE145" s="4"/>
      <c r="DF145" s="4"/>
    </row>
    <row r="147" spans="106:110" x14ac:dyDescent="0.25">
      <c r="DB147" s="4"/>
      <c r="DC147" s="4"/>
      <c r="DD147" s="4"/>
      <c r="DE147" s="4"/>
      <c r="DF147" s="4"/>
    </row>
    <row r="148" spans="106:110" x14ac:dyDescent="0.25">
      <c r="DB148" s="4"/>
      <c r="DC148" s="4"/>
      <c r="DD148" s="4"/>
      <c r="DE148" s="4"/>
      <c r="DF148" s="4"/>
    </row>
    <row r="149" spans="106:110" x14ac:dyDescent="0.25">
      <c r="DB149" s="4"/>
      <c r="DC149" s="4"/>
      <c r="DD149" s="4"/>
      <c r="DE149" s="4"/>
      <c r="DF149" s="4"/>
    </row>
    <row r="150" spans="106:110" x14ac:dyDescent="0.25">
      <c r="DB150" s="4"/>
      <c r="DC150" s="4"/>
      <c r="DD150" s="4"/>
      <c r="DE150" s="4"/>
      <c r="DF150" s="4"/>
    </row>
    <row r="151" spans="106:110" x14ac:dyDescent="0.25">
      <c r="DC151" s="80"/>
      <c r="DD151" s="80"/>
      <c r="DE151" s="80"/>
      <c r="DF151" s="80"/>
    </row>
    <row r="158" spans="106:110" x14ac:dyDescent="0.25">
      <c r="DB158" s="27"/>
      <c r="DC158" s="83"/>
      <c r="DD158" s="83"/>
      <c r="DE158" s="83"/>
      <c r="DF158" s="83"/>
    </row>
    <row r="166" spans="106:110" x14ac:dyDescent="0.25">
      <c r="DC166" s="78"/>
      <c r="DD166" s="78"/>
      <c r="DE166" s="78"/>
      <c r="DF166" s="78"/>
    </row>
    <row r="169" spans="106:110" x14ac:dyDescent="0.25">
      <c r="DB169" s="4"/>
      <c r="DC169" s="4"/>
      <c r="DD169" s="4"/>
      <c r="DE169" s="4"/>
      <c r="DF169" s="4"/>
    </row>
    <row r="170" spans="106:110" x14ac:dyDescent="0.25">
      <c r="DB170" s="4"/>
      <c r="DC170" s="4"/>
      <c r="DD170" s="4"/>
      <c r="DE170" s="4"/>
      <c r="DF170" s="4"/>
    </row>
    <row r="171" spans="106:110" x14ac:dyDescent="0.25">
      <c r="DB171" s="4"/>
      <c r="DC171" s="4"/>
      <c r="DD171" s="4"/>
      <c r="DE171" s="4"/>
      <c r="DF171" s="4"/>
    </row>
    <row r="172" spans="106:110" x14ac:dyDescent="0.25">
      <c r="DC172" s="80"/>
      <c r="DD172" s="80"/>
      <c r="DE172" s="80"/>
      <c r="DF172" s="80"/>
    </row>
    <row r="176" spans="106:110" x14ac:dyDescent="0.25">
      <c r="DB176" s="27"/>
      <c r="DC176" s="83"/>
      <c r="DD176" s="83"/>
      <c r="DE176" s="83"/>
      <c r="DF176" s="83"/>
    </row>
    <row r="184" spans="106:110" x14ac:dyDescent="0.25">
      <c r="DC184" s="78"/>
      <c r="DD184" s="78"/>
      <c r="DE184" s="78"/>
      <c r="DF184" s="78"/>
    </row>
    <row r="187" spans="106:110" x14ac:dyDescent="0.25">
      <c r="DB187" s="4"/>
      <c r="DC187" s="4"/>
      <c r="DD187" s="4"/>
      <c r="DE187" s="4"/>
      <c r="DF187" s="4"/>
    </row>
    <row r="188" spans="106:110" x14ac:dyDescent="0.25">
      <c r="DB188" s="4"/>
      <c r="DC188" s="4"/>
      <c r="DD188" s="4"/>
      <c r="DE188" s="4"/>
      <c r="DF188" s="4"/>
    </row>
    <row r="190" spans="106:110" x14ac:dyDescent="0.25">
      <c r="DB190" s="4"/>
      <c r="DC190" s="4"/>
      <c r="DD190" s="4"/>
      <c r="DE190" s="4"/>
      <c r="DF190" s="4"/>
    </row>
    <row r="191" spans="106:110" x14ac:dyDescent="0.25">
      <c r="DC191" s="80"/>
      <c r="DD191" s="80"/>
      <c r="DE191" s="80"/>
      <c r="DF191" s="80"/>
    </row>
    <row r="196" spans="106:110" x14ac:dyDescent="0.25">
      <c r="DB196" s="27"/>
      <c r="DC196" s="83"/>
      <c r="DD196" s="83"/>
      <c r="DE196" s="83"/>
      <c r="DF196" s="83"/>
    </row>
    <row r="204" spans="106:110" x14ac:dyDescent="0.25">
      <c r="DC204" s="78"/>
      <c r="DD204" s="78"/>
      <c r="DE204" s="78"/>
      <c r="DF204" s="78"/>
    </row>
    <row r="207" spans="106:110" x14ac:dyDescent="0.25">
      <c r="DB207" s="4"/>
      <c r="DC207" s="4"/>
      <c r="DD207" s="4"/>
      <c r="DE207" s="4"/>
      <c r="DF207" s="4"/>
    </row>
    <row r="208" spans="106:110" x14ac:dyDescent="0.25">
      <c r="DB208" s="4"/>
      <c r="DC208" s="4"/>
      <c r="DD208" s="4"/>
      <c r="DE208" s="4"/>
      <c r="DF208" s="4"/>
    </row>
    <row r="209" spans="106:110" x14ac:dyDescent="0.25">
      <c r="DB209" s="4"/>
      <c r="DC209" s="4"/>
      <c r="DD209" s="4"/>
      <c r="DE209" s="4"/>
      <c r="DF209" s="4"/>
    </row>
    <row r="211" spans="106:110" x14ac:dyDescent="0.25">
      <c r="DC211" s="84"/>
      <c r="DD211" s="84"/>
      <c r="DE211" s="84"/>
      <c r="DF211" s="84"/>
    </row>
    <row r="216" spans="106:110" x14ac:dyDescent="0.25">
      <c r="DB216" s="27"/>
      <c r="DC216" s="83"/>
      <c r="DD216" s="83"/>
      <c r="DE216" s="83"/>
      <c r="DF216" s="83"/>
    </row>
    <row r="224" spans="106:110" x14ac:dyDescent="0.25">
      <c r="DC224" s="78"/>
      <c r="DD224" s="78"/>
      <c r="DE224" s="78"/>
      <c r="DF224" s="78"/>
    </row>
    <row r="227" spans="106:110" x14ac:dyDescent="0.25">
      <c r="DB227" s="4"/>
      <c r="DC227" s="4"/>
      <c r="DD227" s="4"/>
      <c r="DE227" s="4"/>
      <c r="DF227" s="4"/>
    </row>
    <row r="228" spans="106:110" x14ac:dyDescent="0.25">
      <c r="DB228" s="4"/>
      <c r="DC228" s="4"/>
      <c r="DD228" s="4"/>
      <c r="DE228" s="4"/>
      <c r="DF228" s="4"/>
    </row>
    <row r="229" spans="106:110" x14ac:dyDescent="0.25">
      <c r="DB229" s="4"/>
      <c r="DC229" s="4"/>
      <c r="DD229" s="4"/>
      <c r="DE229" s="4"/>
      <c r="DF229" s="4"/>
    </row>
    <row r="232" spans="106:110" x14ac:dyDescent="0.25">
      <c r="DC232" s="84"/>
      <c r="DD232" s="84"/>
      <c r="DE232" s="84"/>
      <c r="DF232" s="84"/>
    </row>
    <row r="238" spans="106:110" x14ac:dyDescent="0.25">
      <c r="DB238" s="27"/>
      <c r="DC238" s="83"/>
      <c r="DD238" s="83"/>
      <c r="DE238" s="83"/>
      <c r="DF238" s="83"/>
    </row>
    <row r="246" spans="106:110" x14ac:dyDescent="0.25">
      <c r="DC246" s="78"/>
      <c r="DD246" s="78"/>
      <c r="DE246" s="78"/>
      <c r="DF246" s="78"/>
    </row>
    <row r="249" spans="106:110" x14ac:dyDescent="0.25">
      <c r="DB249" s="4"/>
      <c r="DC249" s="4"/>
      <c r="DD249" s="4"/>
      <c r="DE249" s="4"/>
      <c r="DF249" s="4"/>
    </row>
    <row r="250" spans="106:110" x14ac:dyDescent="0.25">
      <c r="DB250" s="4"/>
      <c r="DC250" s="4"/>
      <c r="DD250" s="4"/>
      <c r="DE250" s="4"/>
      <c r="DF250" s="4"/>
    </row>
    <row r="251" spans="106:110" x14ac:dyDescent="0.25">
      <c r="DB251" s="4"/>
      <c r="DC251" s="4"/>
      <c r="DD251" s="4"/>
      <c r="DE251" s="4"/>
      <c r="DF251" s="4"/>
    </row>
    <row r="252" spans="106:110" x14ac:dyDescent="0.25">
      <c r="DB252" s="4"/>
      <c r="DC252" s="4"/>
      <c r="DD252" s="4"/>
      <c r="DE252" s="4"/>
      <c r="DF252" s="4"/>
    </row>
    <row r="254" spans="106:110" x14ac:dyDescent="0.25">
      <c r="DB254" s="4"/>
      <c r="DC254" s="4"/>
      <c r="DD254" s="4"/>
      <c r="DE254" s="4"/>
      <c r="DF254" s="4"/>
    </row>
    <row r="255" spans="106:110" x14ac:dyDescent="0.25">
      <c r="DC255" s="84"/>
      <c r="DD255" s="84"/>
      <c r="DE255" s="84"/>
      <c r="DF255" s="84"/>
    </row>
    <row r="262" spans="106:110" x14ac:dyDescent="0.25">
      <c r="DB262" s="27"/>
      <c r="DC262" s="83"/>
      <c r="DD262" s="83"/>
      <c r="DE262" s="83"/>
      <c r="DF262" s="83"/>
    </row>
    <row r="270" spans="106:110" x14ac:dyDescent="0.25">
      <c r="DC270" s="78"/>
      <c r="DD270" s="78"/>
      <c r="DE270" s="78"/>
      <c r="DF270" s="78"/>
    </row>
    <row r="273" spans="106:110" x14ac:dyDescent="0.25">
      <c r="DB273" s="4"/>
      <c r="DC273" s="4"/>
      <c r="DD273" s="4"/>
      <c r="DE273" s="4"/>
      <c r="DF273" s="4"/>
    </row>
    <row r="274" spans="106:110" x14ac:dyDescent="0.25">
      <c r="DB274" s="4"/>
      <c r="DC274" s="4"/>
      <c r="DD274" s="4"/>
      <c r="DE274" s="4"/>
      <c r="DF274" s="4"/>
    </row>
    <row r="275" spans="106:110" x14ac:dyDescent="0.25">
      <c r="DB275" s="4"/>
      <c r="DC275" s="4"/>
      <c r="DD275" s="4"/>
      <c r="DE275" s="4"/>
      <c r="DF275" s="4"/>
    </row>
    <row r="276" spans="106:110" x14ac:dyDescent="0.25">
      <c r="DB276" s="4"/>
      <c r="DC276" s="4"/>
      <c r="DD276" s="4"/>
      <c r="DE276" s="4"/>
      <c r="DF276" s="4"/>
    </row>
    <row r="279" spans="106:110" x14ac:dyDescent="0.25">
      <c r="DC279" s="84"/>
      <c r="DD279" s="84"/>
      <c r="DE279" s="84"/>
      <c r="DF279" s="84"/>
    </row>
    <row r="286" spans="106:110" x14ac:dyDescent="0.25">
      <c r="DB286" s="27"/>
      <c r="DC286" s="83"/>
      <c r="DD286" s="83"/>
      <c r="DE286" s="83"/>
      <c r="DF286" s="83"/>
    </row>
    <row r="294" spans="106:110" x14ac:dyDescent="0.25">
      <c r="DC294" s="78"/>
      <c r="DD294" s="78"/>
      <c r="DE294" s="78"/>
      <c r="DF294" s="78"/>
    </row>
    <row r="299" spans="106:110" x14ac:dyDescent="0.25">
      <c r="DB299" s="4"/>
      <c r="DC299" s="4"/>
      <c r="DD299" s="4"/>
      <c r="DE299" s="4"/>
      <c r="DF299" s="4"/>
    </row>
    <row r="300" spans="106:110" x14ac:dyDescent="0.25">
      <c r="DB300" s="4"/>
      <c r="DC300" s="4"/>
      <c r="DD300" s="4"/>
      <c r="DE300" s="4"/>
      <c r="DF300" s="4"/>
    </row>
    <row r="303" spans="106:110" x14ac:dyDescent="0.25">
      <c r="DC303" s="80"/>
      <c r="DD303" s="80"/>
      <c r="DE303" s="80"/>
      <c r="DF303" s="80"/>
    </row>
    <row r="310" spans="107:110" x14ac:dyDescent="0.25">
      <c r="DC310" s="85"/>
      <c r="DD310" s="85"/>
      <c r="DE310" s="85"/>
      <c r="DF310" s="85"/>
    </row>
    <row r="318" spans="107:110" x14ac:dyDescent="0.25">
      <c r="DC318" s="78"/>
      <c r="DD318" s="78"/>
      <c r="DE318" s="78"/>
      <c r="DF318" s="78"/>
    </row>
    <row r="323" spans="106:110" x14ac:dyDescent="0.25">
      <c r="DB323" s="4"/>
      <c r="DC323" s="4"/>
      <c r="DD323" s="4"/>
      <c r="DE323" s="4"/>
      <c r="DF323" s="4"/>
    </row>
    <row r="324" spans="106:110" x14ac:dyDescent="0.25">
      <c r="DB324" s="4"/>
      <c r="DC324" s="4"/>
      <c r="DD324" s="4"/>
      <c r="DE324" s="4"/>
      <c r="DF324" s="4"/>
    </row>
    <row r="326" spans="106:110" x14ac:dyDescent="0.25">
      <c r="DC326" s="80"/>
      <c r="DD326" s="80"/>
      <c r="DE326" s="80"/>
      <c r="DF326" s="80"/>
    </row>
    <row r="332" spans="106:110" x14ac:dyDescent="0.25">
      <c r="DC332" s="85"/>
      <c r="DD332" s="85"/>
      <c r="DE332" s="85"/>
      <c r="DF332" s="85"/>
    </row>
    <row r="340" spans="106:110" x14ac:dyDescent="0.25">
      <c r="DC340" s="78"/>
      <c r="DD340" s="78"/>
      <c r="DE340" s="78"/>
      <c r="DF340" s="78"/>
    </row>
    <row r="345" spans="106:110" x14ac:dyDescent="0.25">
      <c r="DB345" s="4"/>
      <c r="DC345" s="4"/>
      <c r="DD345" s="4"/>
      <c r="DE345" s="4"/>
      <c r="DF345" s="4"/>
    </row>
    <row r="346" spans="106:110" x14ac:dyDescent="0.25">
      <c r="DB346" s="4"/>
      <c r="DC346" s="4"/>
      <c r="DD346" s="4"/>
      <c r="DE346" s="4"/>
      <c r="DF346" s="4"/>
    </row>
    <row r="350" spans="106:110" x14ac:dyDescent="0.25">
      <c r="DC350" s="80"/>
      <c r="DD350" s="80"/>
      <c r="DE350" s="80"/>
      <c r="DF350" s="80"/>
    </row>
    <row r="358" spans="107:110" x14ac:dyDescent="0.25">
      <c r="DC358" s="85"/>
      <c r="DD358" s="85"/>
      <c r="DE358" s="85"/>
      <c r="DF358" s="85"/>
    </row>
    <row r="366" spans="107:110" x14ac:dyDescent="0.25">
      <c r="DC366" s="78"/>
      <c r="DD366" s="78"/>
      <c r="DE366" s="78"/>
      <c r="DF366" s="78"/>
    </row>
    <row r="371" spans="106:110" x14ac:dyDescent="0.25">
      <c r="DB371" s="4"/>
      <c r="DC371" s="4"/>
      <c r="DD371" s="4"/>
      <c r="DE371" s="4"/>
      <c r="DF371" s="4"/>
    </row>
    <row r="372" spans="106:110" x14ac:dyDescent="0.25">
      <c r="DB372" s="4"/>
      <c r="DC372" s="4"/>
      <c r="DD372" s="4"/>
      <c r="DE372" s="4"/>
      <c r="DF372" s="4"/>
    </row>
    <row r="375" spans="106:110" x14ac:dyDescent="0.25">
      <c r="DC375" s="80"/>
      <c r="DD375" s="80"/>
      <c r="DE375" s="80"/>
      <c r="DF375" s="80"/>
    </row>
    <row r="382" spans="106:110" x14ac:dyDescent="0.25">
      <c r="DC382" s="85"/>
      <c r="DD382" s="85"/>
      <c r="DE382" s="85"/>
      <c r="DF382" s="85"/>
    </row>
    <row r="390" spans="106:110" x14ac:dyDescent="0.25">
      <c r="DC390" s="78"/>
      <c r="DD390" s="78"/>
      <c r="DE390" s="78"/>
      <c r="DF390" s="78"/>
    </row>
    <row r="395" spans="106:110" x14ac:dyDescent="0.25">
      <c r="DB395" s="4"/>
      <c r="DC395" s="4"/>
      <c r="DD395" s="4"/>
      <c r="DE395" s="4"/>
      <c r="DF395" s="4"/>
    </row>
    <row r="396" spans="106:110" x14ac:dyDescent="0.25">
      <c r="DB396" s="4"/>
      <c r="DC396" s="4"/>
      <c r="DD396" s="4"/>
      <c r="DE396" s="4"/>
      <c r="DF396" s="4"/>
    </row>
    <row r="400" spans="106:110" x14ac:dyDescent="0.25">
      <c r="DC400" s="80"/>
      <c r="DD400" s="80"/>
      <c r="DE400" s="80"/>
      <c r="DF400" s="80"/>
    </row>
    <row r="408" spans="107:110" x14ac:dyDescent="0.25">
      <c r="DC408" s="85"/>
      <c r="DD408" s="85"/>
      <c r="DE408" s="85"/>
      <c r="DF408" s="85"/>
    </row>
    <row r="417" spans="107:110" x14ac:dyDescent="0.25">
      <c r="DC417" s="78"/>
      <c r="DD417" s="78"/>
      <c r="DE417" s="78"/>
      <c r="DF417" s="78"/>
    </row>
    <row r="424" spans="107:110" x14ac:dyDescent="0.25">
      <c r="DC424" s="80"/>
      <c r="DD424" s="80"/>
      <c r="DE424" s="80"/>
      <c r="DF424" s="80"/>
    </row>
    <row r="429" spans="107:110" x14ac:dyDescent="0.25">
      <c r="DC429" s="85"/>
      <c r="DD429" s="85"/>
      <c r="DE429" s="85"/>
      <c r="DF429" s="85"/>
    </row>
    <row r="437" spans="107:110" x14ac:dyDescent="0.25">
      <c r="DC437" s="78"/>
      <c r="DD437" s="78"/>
      <c r="DE437" s="78"/>
      <c r="DF437" s="78"/>
    </row>
    <row r="443" spans="107:110" x14ac:dyDescent="0.25">
      <c r="DC443" s="80"/>
      <c r="DD443" s="80"/>
      <c r="DE443" s="80"/>
      <c r="DF443" s="80"/>
    </row>
    <row r="447" spans="107:110" x14ac:dyDescent="0.25">
      <c r="DC447" s="85"/>
      <c r="DD447" s="85"/>
      <c r="DE447" s="85"/>
      <c r="DF447" s="85"/>
    </row>
    <row r="455" spans="107:110" x14ac:dyDescent="0.25">
      <c r="DC455" s="78"/>
      <c r="DD455" s="78"/>
      <c r="DE455" s="78"/>
      <c r="DF455" s="78"/>
    </row>
    <row r="462" spans="107:110" x14ac:dyDescent="0.25">
      <c r="DC462" s="80"/>
      <c r="DD462" s="80"/>
      <c r="DE462" s="80"/>
      <c r="DF462" s="80"/>
    </row>
    <row r="467" spans="107:110" x14ac:dyDescent="0.25">
      <c r="DC467" s="85"/>
      <c r="DD467" s="85"/>
      <c r="DE467" s="85"/>
      <c r="DF467" s="85"/>
    </row>
    <row r="475" spans="107:110" x14ac:dyDescent="0.25">
      <c r="DC475" s="78"/>
      <c r="DD475" s="78"/>
      <c r="DE475" s="78"/>
      <c r="DF475" s="78"/>
    </row>
    <row r="482" spans="107:110" x14ac:dyDescent="0.25">
      <c r="DC482" s="80"/>
      <c r="DD482" s="80"/>
      <c r="DE482" s="80"/>
      <c r="DF482" s="80"/>
    </row>
    <row r="487" spans="107:110" x14ac:dyDescent="0.25">
      <c r="DC487" s="85"/>
      <c r="DD487" s="85"/>
      <c r="DE487" s="85"/>
      <c r="DF487" s="85"/>
    </row>
    <row r="495" spans="107:110" x14ac:dyDescent="0.25">
      <c r="DC495" s="78"/>
      <c r="DD495" s="78"/>
      <c r="DE495" s="78"/>
      <c r="DF495" s="78"/>
    </row>
    <row r="501" spans="107:110" x14ac:dyDescent="0.25">
      <c r="DC501" s="80"/>
      <c r="DD501" s="80"/>
      <c r="DE501" s="80"/>
      <c r="DF501" s="80"/>
    </row>
    <row r="505" spans="107:110" x14ac:dyDescent="0.25">
      <c r="DC505" s="85"/>
      <c r="DD505" s="85"/>
      <c r="DE505" s="85"/>
      <c r="DF505" s="85"/>
    </row>
    <row r="513" spans="107:110" x14ac:dyDescent="0.25">
      <c r="DC513" s="78"/>
      <c r="DD513" s="78"/>
      <c r="DE513" s="78"/>
      <c r="DF513" s="78"/>
    </row>
    <row r="520" spans="107:110" x14ac:dyDescent="0.25">
      <c r="DC520" s="80"/>
      <c r="DD520" s="80"/>
      <c r="DE520" s="80"/>
      <c r="DF520" s="80"/>
    </row>
    <row r="525" spans="107:110" x14ac:dyDescent="0.25">
      <c r="DC525" s="85"/>
      <c r="DD525" s="85"/>
      <c r="DE525" s="85"/>
      <c r="DF525" s="85"/>
    </row>
    <row r="533" spans="107:110" x14ac:dyDescent="0.25">
      <c r="DC533" s="78"/>
      <c r="DD533" s="78"/>
      <c r="DE533" s="78"/>
      <c r="DF533" s="78"/>
    </row>
    <row r="540" spans="107:110" x14ac:dyDescent="0.25">
      <c r="DC540" s="80"/>
      <c r="DD540" s="80"/>
      <c r="DE540" s="80"/>
      <c r="DF540" s="80"/>
    </row>
    <row r="545" spans="107:110" x14ac:dyDescent="0.25">
      <c r="DC545" s="85"/>
      <c r="DD545" s="85"/>
      <c r="DE545" s="85"/>
      <c r="DF545" s="85"/>
    </row>
    <row r="553" spans="107:110" x14ac:dyDescent="0.25">
      <c r="DC553" s="78"/>
      <c r="DD553" s="78"/>
      <c r="DE553" s="78"/>
      <c r="DF553" s="78"/>
    </row>
    <row r="559" spans="107:110" x14ac:dyDescent="0.25">
      <c r="DC559" s="80"/>
      <c r="DD559" s="80"/>
      <c r="DE559" s="80"/>
      <c r="DF559" s="80"/>
    </row>
    <row r="563" spans="107:110" x14ac:dyDescent="0.25">
      <c r="DC563" s="85"/>
      <c r="DD563" s="85"/>
      <c r="DE563" s="85"/>
      <c r="DF563" s="85"/>
    </row>
    <row r="571" spans="107:110" x14ac:dyDescent="0.25">
      <c r="DC571" s="78"/>
      <c r="DD571" s="78"/>
      <c r="DE571" s="78"/>
      <c r="DF571" s="78"/>
    </row>
    <row r="578" spans="107:110" x14ac:dyDescent="0.25">
      <c r="DC578" s="80"/>
      <c r="DD578" s="80"/>
      <c r="DE578" s="80"/>
      <c r="DF578" s="80"/>
    </row>
    <row r="583" spans="107:110" x14ac:dyDescent="0.25">
      <c r="DC583" s="85"/>
      <c r="DD583" s="85"/>
      <c r="DE583" s="85"/>
      <c r="DF583" s="85"/>
    </row>
    <row r="596" spans="106:110" x14ac:dyDescent="0.25">
      <c r="DB596" s="4"/>
      <c r="DC596" s="4"/>
      <c r="DD596" s="4"/>
      <c r="DE596" s="4"/>
      <c r="DF596" s="4"/>
    </row>
    <row r="631" spans="107:110" x14ac:dyDescent="0.25">
      <c r="DC631" s="78"/>
      <c r="DD631" s="78"/>
      <c r="DE631" s="78"/>
      <c r="DF631" s="78"/>
    </row>
    <row r="638" spans="107:110" x14ac:dyDescent="0.25">
      <c r="DC638" s="80"/>
      <c r="DD638" s="80"/>
      <c r="DE638" s="80"/>
      <c r="DF638" s="80"/>
    </row>
    <row r="643" spans="106:110" x14ac:dyDescent="0.25">
      <c r="DC643" s="85"/>
      <c r="DD643" s="85"/>
      <c r="DE643" s="85"/>
      <c r="DF643" s="85"/>
    </row>
    <row r="655" spans="106:110" x14ac:dyDescent="0.25">
      <c r="DB655" s="4"/>
      <c r="DC655" s="4"/>
      <c r="DD655" s="4"/>
      <c r="DE655" s="4"/>
      <c r="DF655" s="4"/>
    </row>
    <row r="687" spans="107:110" x14ac:dyDescent="0.25">
      <c r="DC687" s="78"/>
      <c r="DD687" s="78"/>
      <c r="DE687" s="78"/>
      <c r="DF687" s="78"/>
    </row>
    <row r="693" spans="107:110" x14ac:dyDescent="0.25">
      <c r="DC693" s="80"/>
      <c r="DD693" s="80"/>
      <c r="DE693" s="80"/>
      <c r="DF693" s="80"/>
    </row>
    <row r="697" spans="107:110" x14ac:dyDescent="0.25">
      <c r="DC697" s="85"/>
      <c r="DD697" s="85"/>
      <c r="DE697" s="85"/>
      <c r="DF697" s="85"/>
    </row>
    <row r="705" spans="107:110" x14ac:dyDescent="0.25">
      <c r="DC705" s="78"/>
      <c r="DD705" s="78"/>
      <c r="DE705" s="78"/>
      <c r="DF705" s="78"/>
    </row>
    <row r="711" spans="107:110" x14ac:dyDescent="0.25">
      <c r="DC711" s="80"/>
      <c r="DD711" s="80"/>
      <c r="DE711" s="80"/>
      <c r="DF711" s="80"/>
    </row>
    <row r="715" spans="107:110" x14ac:dyDescent="0.25">
      <c r="DC715" s="85"/>
      <c r="DD715" s="85"/>
      <c r="DE715" s="85"/>
      <c r="DF715" s="85"/>
    </row>
    <row r="723" spans="107:110" x14ac:dyDescent="0.25">
      <c r="DC723" s="78"/>
      <c r="DD723" s="78"/>
      <c r="DE723" s="78"/>
      <c r="DF723" s="78"/>
    </row>
    <row r="729" spans="107:110" x14ac:dyDescent="0.25">
      <c r="DC729" s="80"/>
      <c r="DD729" s="80"/>
      <c r="DE729" s="80"/>
      <c r="DF729" s="80"/>
    </row>
    <row r="733" spans="107:110" x14ac:dyDescent="0.25">
      <c r="DC733" s="85"/>
      <c r="DD733" s="85"/>
      <c r="DE733" s="85"/>
      <c r="DF733" s="85"/>
    </row>
    <row r="741" spans="107:110" x14ac:dyDescent="0.25">
      <c r="DC741" s="78"/>
      <c r="DD741" s="78"/>
      <c r="DE741" s="78"/>
      <c r="DF741" s="78"/>
    </row>
    <row r="746" spans="107:110" x14ac:dyDescent="0.25">
      <c r="DC746" s="80"/>
      <c r="DD746" s="80"/>
      <c r="DE746" s="80"/>
      <c r="DF746" s="80"/>
    </row>
    <row r="749" spans="107:110" x14ac:dyDescent="0.25">
      <c r="DC749" s="85"/>
      <c r="DD749" s="85"/>
      <c r="DE749" s="85"/>
      <c r="DF749" s="85"/>
    </row>
    <row r="757" spans="107:110" x14ac:dyDescent="0.25">
      <c r="DC757" s="78"/>
      <c r="DD757" s="78"/>
      <c r="DE757" s="78"/>
      <c r="DF757" s="78"/>
    </row>
    <row r="763" spans="107:110" x14ac:dyDescent="0.25">
      <c r="DC763" s="80"/>
      <c r="DD763" s="80"/>
      <c r="DE763" s="80"/>
      <c r="DF763" s="80"/>
    </row>
    <row r="767" spans="107:110" x14ac:dyDescent="0.25">
      <c r="DC767" s="85"/>
      <c r="DD767" s="85"/>
      <c r="DE767" s="85"/>
      <c r="DF767" s="85"/>
    </row>
    <row r="775" spans="107:110" x14ac:dyDescent="0.25">
      <c r="DC775" s="78"/>
      <c r="DD775" s="78"/>
      <c r="DE775" s="78"/>
      <c r="DF775" s="78"/>
    </row>
    <row r="781" spans="107:110" x14ac:dyDescent="0.25">
      <c r="DC781" s="80"/>
      <c r="DD781" s="80"/>
      <c r="DE781" s="80"/>
      <c r="DF781" s="80"/>
    </row>
    <row r="785" spans="107:110" x14ac:dyDescent="0.25">
      <c r="DC785" s="85"/>
      <c r="DD785" s="85"/>
      <c r="DE785" s="85"/>
      <c r="DF785" s="85"/>
    </row>
    <row r="793" spans="107:110" x14ac:dyDescent="0.25">
      <c r="DC793" s="78"/>
      <c r="DD793" s="78"/>
      <c r="DE793" s="78"/>
      <c r="DF793" s="78"/>
    </row>
    <row r="799" spans="107:110" x14ac:dyDescent="0.25">
      <c r="DC799" s="80"/>
      <c r="DD799" s="80"/>
      <c r="DE799" s="80"/>
      <c r="DF799" s="80"/>
    </row>
    <row r="803" spans="106:110" x14ac:dyDescent="0.25">
      <c r="DC803" s="85"/>
      <c r="DD803" s="85"/>
      <c r="DE803" s="85"/>
      <c r="DF803" s="85"/>
    </row>
    <row r="815" spans="106:110" x14ac:dyDescent="0.25">
      <c r="DB815" s="4"/>
      <c r="DC815" s="4"/>
      <c r="DD815" s="4"/>
      <c r="DE815" s="4"/>
      <c r="DF815" s="4"/>
    </row>
    <row r="847" spans="107:110" x14ac:dyDescent="0.25">
      <c r="DC847" s="78"/>
      <c r="DD847" s="78"/>
      <c r="DE847" s="78"/>
      <c r="DF847" s="78"/>
    </row>
    <row r="853" spans="107:110" x14ac:dyDescent="0.25">
      <c r="DC853" s="80"/>
      <c r="DD853" s="80"/>
      <c r="DE853" s="80"/>
      <c r="DF853" s="80"/>
    </row>
    <row r="857" spans="107:110" x14ac:dyDescent="0.25">
      <c r="DC857" s="85"/>
      <c r="DD857" s="85"/>
      <c r="DE857" s="85"/>
      <c r="DF857" s="85"/>
    </row>
    <row r="865" spans="107:110" x14ac:dyDescent="0.25">
      <c r="DC865" s="78"/>
      <c r="DD865" s="78"/>
      <c r="DE865" s="78"/>
      <c r="DF865" s="78"/>
    </row>
    <row r="871" spans="107:110" x14ac:dyDescent="0.25">
      <c r="DC871" s="80"/>
      <c r="DD871" s="80"/>
      <c r="DE871" s="80"/>
      <c r="DF871" s="80"/>
    </row>
    <row r="875" spans="107:110" x14ac:dyDescent="0.25">
      <c r="DC875" s="85"/>
      <c r="DD875" s="85"/>
      <c r="DE875" s="85"/>
      <c r="DF875" s="85"/>
    </row>
    <row r="883" spans="107:110" x14ac:dyDescent="0.25">
      <c r="DC883" s="78"/>
      <c r="DD883" s="78"/>
      <c r="DE883" s="78"/>
      <c r="DF883" s="78"/>
    </row>
    <row r="889" spans="107:110" x14ac:dyDescent="0.25">
      <c r="DC889" s="80"/>
      <c r="DD889" s="80"/>
      <c r="DE889" s="80"/>
      <c r="DF889" s="80"/>
    </row>
    <row r="893" spans="107:110" x14ac:dyDescent="0.25">
      <c r="DC893" s="85"/>
      <c r="DD893" s="85"/>
      <c r="DE893" s="85"/>
      <c r="DF893" s="85"/>
    </row>
    <row r="901" spans="107:110" x14ac:dyDescent="0.25">
      <c r="DC901" s="78"/>
      <c r="DD901" s="78"/>
      <c r="DE901" s="78"/>
      <c r="DF901" s="78"/>
    </row>
    <row r="906" spans="107:110" x14ac:dyDescent="0.25">
      <c r="DC906" s="80"/>
      <c r="DD906" s="80"/>
      <c r="DE906" s="80"/>
      <c r="DF906" s="80"/>
    </row>
    <row r="909" spans="107:110" x14ac:dyDescent="0.25">
      <c r="DC909" s="85"/>
      <c r="DD909" s="85"/>
      <c r="DE909" s="85"/>
      <c r="DF909" s="85"/>
    </row>
    <row r="917" spans="107:110" x14ac:dyDescent="0.25">
      <c r="DC917" s="78"/>
      <c r="DD917" s="78"/>
      <c r="DE917" s="78"/>
      <c r="DF917" s="78"/>
    </row>
    <row r="923" spans="107:110" x14ac:dyDescent="0.25">
      <c r="DC923" s="80"/>
      <c r="DD923" s="80"/>
      <c r="DE923" s="80"/>
      <c r="DF923" s="80"/>
    </row>
    <row r="927" spans="107:110" x14ac:dyDescent="0.25">
      <c r="DC927" s="85"/>
      <c r="DD927" s="85"/>
      <c r="DE927" s="85"/>
      <c r="DF927" s="85"/>
    </row>
    <row r="935" spans="107:110" x14ac:dyDescent="0.25">
      <c r="DC935" s="78"/>
      <c r="DD935" s="78"/>
      <c r="DE935" s="78"/>
      <c r="DF935" s="78"/>
    </row>
    <row r="941" spans="107:110" x14ac:dyDescent="0.25">
      <c r="DC941" s="80"/>
      <c r="DD941" s="80"/>
      <c r="DE941" s="80"/>
      <c r="DF941" s="80"/>
    </row>
    <row r="945" spans="107:110" x14ac:dyDescent="0.25">
      <c r="DC945" s="85"/>
      <c r="DD945" s="85"/>
      <c r="DE945" s="85"/>
      <c r="DF945" s="85"/>
    </row>
    <row r="953" spans="107:110" x14ac:dyDescent="0.25">
      <c r="DC953" s="78"/>
      <c r="DD953" s="78"/>
      <c r="DE953" s="78"/>
      <c r="DF953" s="78"/>
    </row>
    <row r="958" spans="107:110" x14ac:dyDescent="0.25">
      <c r="DC958" s="80"/>
      <c r="DD958" s="80"/>
      <c r="DE958" s="80"/>
      <c r="DF958" s="80"/>
    </row>
    <row r="961" spans="107:110" x14ac:dyDescent="0.25">
      <c r="DC961" s="85"/>
      <c r="DD961" s="85"/>
      <c r="DE961" s="85"/>
      <c r="DF961" s="85"/>
    </row>
    <row r="969" spans="107:110" x14ac:dyDescent="0.25">
      <c r="DC969" s="78"/>
      <c r="DD969" s="78"/>
      <c r="DE969" s="78"/>
      <c r="DF969" s="78"/>
    </row>
    <row r="975" spans="107:110" x14ac:dyDescent="0.25">
      <c r="DC975" s="80"/>
      <c r="DD975" s="80"/>
      <c r="DE975" s="80"/>
      <c r="DF975" s="80"/>
    </row>
    <row r="979" spans="106:110" x14ac:dyDescent="0.25">
      <c r="DC979" s="85"/>
      <c r="DD979" s="85"/>
      <c r="DE979" s="85"/>
      <c r="DF979" s="85"/>
    </row>
    <row r="987" spans="106:110" x14ac:dyDescent="0.25">
      <c r="DC987" s="78"/>
      <c r="DD987" s="78"/>
      <c r="DE987" s="78"/>
      <c r="DF987" s="78"/>
    </row>
    <row r="990" spans="106:110" x14ac:dyDescent="0.25">
      <c r="DB990" s="4"/>
      <c r="DC990" s="4"/>
      <c r="DD990" s="4"/>
      <c r="DE990" s="4"/>
      <c r="DF990" s="4"/>
    </row>
    <row r="992" spans="106:110" x14ac:dyDescent="0.25">
      <c r="DB992" s="4"/>
      <c r="DC992" s="4"/>
      <c r="DD992" s="4"/>
      <c r="DE992" s="4"/>
      <c r="DF992" s="4"/>
    </row>
    <row r="993" spans="106:110" x14ac:dyDescent="0.25">
      <c r="DC993" s="80"/>
      <c r="DD993" s="80"/>
      <c r="DE993" s="80"/>
      <c r="DF993" s="80"/>
    </row>
    <row r="997" spans="106:110" x14ac:dyDescent="0.25">
      <c r="DB997" s="27"/>
      <c r="DC997" s="83"/>
      <c r="DD997" s="83"/>
      <c r="DE997" s="83"/>
      <c r="DF997" s="83"/>
    </row>
    <row r="1005" spans="106:110" x14ac:dyDescent="0.25">
      <c r="DC1005" s="78"/>
      <c r="DD1005" s="78"/>
      <c r="DE1005" s="78"/>
      <c r="DF1005" s="78"/>
    </row>
    <row r="1008" spans="106:110" x14ac:dyDescent="0.25">
      <c r="DB1008" s="4"/>
      <c r="DC1008" s="4"/>
      <c r="DD1008" s="4"/>
      <c r="DE1008" s="4"/>
      <c r="DF1008" s="4"/>
    </row>
    <row r="1011" spans="106:110" x14ac:dyDescent="0.25">
      <c r="DB1011" s="4"/>
      <c r="DC1011" s="4"/>
      <c r="DD1011" s="4"/>
      <c r="DE1011" s="4"/>
      <c r="DF1011" s="4"/>
    </row>
    <row r="1012" spans="106:110" x14ac:dyDescent="0.25">
      <c r="DC1012" s="80"/>
      <c r="DD1012" s="80"/>
      <c r="DE1012" s="80"/>
      <c r="DF1012" s="80"/>
    </row>
    <row r="1017" spans="106:110" x14ac:dyDescent="0.25">
      <c r="DB1017" s="27"/>
      <c r="DC1017" s="83"/>
      <c r="DD1017" s="83"/>
      <c r="DE1017" s="83"/>
      <c r="DF1017" s="83"/>
    </row>
    <row r="1025" spans="106:110" x14ac:dyDescent="0.25">
      <c r="DC1025" s="78"/>
      <c r="DD1025" s="78"/>
      <c r="DE1025" s="78"/>
      <c r="DF1025" s="78"/>
    </row>
    <row r="1028" spans="106:110" x14ac:dyDescent="0.25">
      <c r="DB1028" s="4"/>
      <c r="DC1028" s="4"/>
      <c r="DD1028" s="4"/>
      <c r="DE1028" s="4"/>
      <c r="DF1028" s="4"/>
    </row>
    <row r="1030" spans="106:110" x14ac:dyDescent="0.25">
      <c r="DB1030" s="4"/>
      <c r="DC1030" s="4"/>
      <c r="DD1030" s="4"/>
      <c r="DE1030" s="4"/>
      <c r="DF1030" s="4"/>
    </row>
    <row r="1031" spans="106:110" x14ac:dyDescent="0.25">
      <c r="DB1031" s="4"/>
      <c r="DC1031" s="4"/>
      <c r="DD1031" s="4"/>
      <c r="DE1031" s="4"/>
      <c r="DF1031" s="4"/>
    </row>
    <row r="1033" spans="106:110" x14ac:dyDescent="0.25">
      <c r="DC1033" s="84"/>
      <c r="DD1033" s="84"/>
      <c r="DE1033" s="84"/>
      <c r="DF1033" s="84"/>
    </row>
    <row r="1039" spans="106:110" x14ac:dyDescent="0.25">
      <c r="DB1039" s="27"/>
      <c r="DC1039" s="83"/>
      <c r="DD1039" s="83"/>
      <c r="DE1039" s="83"/>
      <c r="DF1039" s="83"/>
    </row>
    <row r="1047" spans="106:110" x14ac:dyDescent="0.25">
      <c r="DC1047" s="78"/>
      <c r="DD1047" s="78"/>
      <c r="DE1047" s="78"/>
      <c r="DF1047" s="78"/>
    </row>
    <row r="1050" spans="106:110" x14ac:dyDescent="0.25">
      <c r="DB1050" s="4"/>
      <c r="DC1050" s="4"/>
      <c r="DD1050" s="4"/>
      <c r="DE1050" s="4"/>
      <c r="DF1050" s="4"/>
    </row>
    <row r="1052" spans="106:110" x14ac:dyDescent="0.25">
      <c r="DB1052" s="4"/>
      <c r="DC1052" s="4"/>
      <c r="DD1052" s="4"/>
      <c r="DE1052" s="4"/>
      <c r="DF1052" s="4"/>
    </row>
    <row r="1053" spans="106:110" x14ac:dyDescent="0.25">
      <c r="DB1053" s="4"/>
      <c r="DC1053" s="4"/>
      <c r="DD1053" s="4"/>
      <c r="DE1053" s="4"/>
      <c r="DF1053" s="4"/>
    </row>
    <row r="1056" spans="106:110" x14ac:dyDescent="0.25">
      <c r="DC1056" s="84"/>
      <c r="DD1056" s="84"/>
      <c r="DE1056" s="84"/>
      <c r="DF1056" s="84"/>
    </row>
    <row r="1063" spans="106:110" x14ac:dyDescent="0.25">
      <c r="DB1063" s="27"/>
      <c r="DC1063" s="83"/>
      <c r="DD1063" s="83"/>
      <c r="DE1063" s="83"/>
      <c r="DF1063" s="83"/>
    </row>
    <row r="1071" spans="106:110" x14ac:dyDescent="0.25">
      <c r="DC1071" s="78"/>
      <c r="DD1071" s="78"/>
      <c r="DE1071" s="78"/>
      <c r="DF1071" s="78"/>
    </row>
    <row r="1077" spans="107:110" x14ac:dyDescent="0.25">
      <c r="DC1077" s="80"/>
      <c r="DD1077" s="80"/>
      <c r="DE1077" s="80"/>
      <c r="DF1077" s="80"/>
    </row>
    <row r="1081" spans="107:110" x14ac:dyDescent="0.25">
      <c r="DC1081" s="85"/>
      <c r="DD1081" s="85"/>
      <c r="DE1081" s="85"/>
      <c r="DF1081" s="85"/>
    </row>
    <row r="1123" spans="107:110" x14ac:dyDescent="0.25">
      <c r="DC1123" s="78"/>
      <c r="DD1123" s="78"/>
      <c r="DE1123" s="78"/>
      <c r="DF1123" s="78"/>
    </row>
    <row r="1129" spans="107:110" x14ac:dyDescent="0.25">
      <c r="DC1129" s="80"/>
      <c r="DD1129" s="80"/>
      <c r="DE1129" s="80"/>
      <c r="DF1129" s="80"/>
    </row>
    <row r="1133" spans="107:110" x14ac:dyDescent="0.25">
      <c r="DC1133" s="85"/>
      <c r="DD1133" s="85"/>
      <c r="DE1133" s="85"/>
      <c r="DF1133" s="85"/>
    </row>
    <row r="1175" spans="107:110" x14ac:dyDescent="0.25">
      <c r="DC1175" s="78"/>
      <c r="DD1175" s="78"/>
      <c r="DE1175" s="78"/>
      <c r="DF1175" s="78"/>
    </row>
    <row r="1181" spans="107:110" x14ac:dyDescent="0.25">
      <c r="DC1181" s="80"/>
      <c r="DD1181" s="80"/>
      <c r="DE1181" s="80"/>
      <c r="DF1181" s="80"/>
    </row>
    <row r="1185" spans="107:110" x14ac:dyDescent="0.25">
      <c r="DC1185" s="85"/>
      <c r="DD1185" s="85"/>
      <c r="DE1185" s="85"/>
      <c r="DF1185" s="85"/>
    </row>
    <row r="1193" spans="107:110" x14ac:dyDescent="0.25">
      <c r="DC1193" s="78"/>
      <c r="DD1193" s="78"/>
      <c r="DE1193" s="78"/>
      <c r="DF1193" s="78"/>
    </row>
    <row r="1198" spans="107:110" x14ac:dyDescent="0.25">
      <c r="DC1198" s="80"/>
      <c r="DD1198" s="80"/>
      <c r="DE1198" s="80"/>
      <c r="DF1198" s="80"/>
    </row>
    <row r="1201" spans="107:110" x14ac:dyDescent="0.25">
      <c r="DC1201" s="85"/>
      <c r="DD1201" s="85"/>
      <c r="DE1201" s="85"/>
      <c r="DF1201" s="85"/>
    </row>
    <row r="1209" spans="107:110" x14ac:dyDescent="0.25">
      <c r="DC1209" s="78"/>
      <c r="DD1209" s="78"/>
      <c r="DE1209" s="78"/>
      <c r="DF1209" s="78"/>
    </row>
    <row r="1215" spans="107:110" x14ac:dyDescent="0.25">
      <c r="DC1215" s="80"/>
      <c r="DD1215" s="80"/>
      <c r="DE1215" s="80"/>
      <c r="DF1215" s="80"/>
    </row>
    <row r="1219" spans="107:110" x14ac:dyDescent="0.25">
      <c r="DC1219" s="85"/>
      <c r="DD1219" s="85"/>
      <c r="DE1219" s="85"/>
      <c r="DF1219" s="85"/>
    </row>
    <row r="1227" spans="107:110" x14ac:dyDescent="0.25">
      <c r="DC1227" s="78"/>
      <c r="DD1227" s="78"/>
      <c r="DE1227" s="78"/>
      <c r="DF1227" s="78"/>
    </row>
    <row r="1233" spans="107:110" x14ac:dyDescent="0.25">
      <c r="DC1233" s="80"/>
      <c r="DD1233" s="80"/>
      <c r="DE1233" s="80"/>
      <c r="DF1233" s="80"/>
    </row>
    <row r="1237" spans="107:110" x14ac:dyDescent="0.25">
      <c r="DC1237" s="85"/>
      <c r="DD1237" s="85"/>
      <c r="DE1237" s="85"/>
      <c r="DF1237" s="85"/>
    </row>
    <row r="1245" spans="107:110" x14ac:dyDescent="0.25">
      <c r="DC1245" s="78"/>
      <c r="DD1245" s="78"/>
      <c r="DE1245" s="78"/>
      <c r="DF1245" s="78"/>
    </row>
    <row r="1250" spans="107:110" x14ac:dyDescent="0.25">
      <c r="DC1250" s="80"/>
      <c r="DD1250" s="80"/>
      <c r="DE1250" s="80"/>
      <c r="DF1250" s="80"/>
    </row>
    <row r="1253" spans="107:110" x14ac:dyDescent="0.25">
      <c r="DC1253" s="85"/>
      <c r="DD1253" s="85"/>
      <c r="DE1253" s="85"/>
      <c r="DF1253" s="85"/>
    </row>
    <row r="1261" spans="107:110" x14ac:dyDescent="0.25">
      <c r="DC1261" s="78"/>
      <c r="DD1261" s="78"/>
      <c r="DE1261" s="78"/>
      <c r="DF1261" s="78"/>
    </row>
    <row r="1267" spans="107:110" x14ac:dyDescent="0.25">
      <c r="DC1267" s="80"/>
      <c r="DD1267" s="80"/>
      <c r="DE1267" s="80"/>
      <c r="DF1267" s="80"/>
    </row>
    <row r="1271" spans="107:110" x14ac:dyDescent="0.25">
      <c r="DC1271" s="85"/>
      <c r="DD1271" s="85"/>
      <c r="DE1271" s="85"/>
      <c r="DF1271" s="85"/>
    </row>
    <row r="1283" spans="106:110" x14ac:dyDescent="0.25">
      <c r="DB1283" s="4"/>
      <c r="DC1283" s="4"/>
      <c r="DD1283" s="4"/>
      <c r="DE1283" s="4"/>
      <c r="DF1283" s="4"/>
    </row>
    <row r="1315" spans="107:110" x14ac:dyDescent="0.25">
      <c r="DC1315" s="78"/>
      <c r="DD1315" s="78"/>
      <c r="DE1315" s="78"/>
      <c r="DF1315" s="78"/>
    </row>
    <row r="1321" spans="107:110" x14ac:dyDescent="0.25">
      <c r="DC1321" s="80"/>
      <c r="DD1321" s="80"/>
      <c r="DE1321" s="80"/>
      <c r="DF1321" s="80"/>
    </row>
    <row r="1325" spans="107:110" x14ac:dyDescent="0.25">
      <c r="DC1325" s="85"/>
      <c r="DD1325" s="85"/>
      <c r="DE1325" s="85"/>
      <c r="DF1325" s="85"/>
    </row>
    <row r="1333" spans="107:110" x14ac:dyDescent="0.25">
      <c r="DC1333" s="78"/>
      <c r="DD1333" s="78"/>
      <c r="DE1333" s="78"/>
      <c r="DF1333" s="78"/>
    </row>
    <row r="1339" spans="107:110" x14ac:dyDescent="0.25">
      <c r="DC1339" s="80"/>
      <c r="DD1339" s="80"/>
      <c r="DE1339" s="80"/>
      <c r="DF1339" s="80"/>
    </row>
    <row r="1343" spans="107:110" x14ac:dyDescent="0.25">
      <c r="DC1343" s="85"/>
      <c r="DD1343" s="85"/>
      <c r="DE1343" s="85"/>
      <c r="DF1343" s="85"/>
    </row>
    <row r="1389" spans="106:110" x14ac:dyDescent="0.25">
      <c r="DB1389" s="4"/>
      <c r="DC1389" s="4"/>
      <c r="DD1389" s="4"/>
      <c r="DE1389" s="4"/>
      <c r="DF1389" s="4"/>
    </row>
    <row r="1391" spans="106:110" x14ac:dyDescent="0.25">
      <c r="DB1391" s="4"/>
      <c r="DC1391" s="4"/>
      <c r="DD1391" s="4"/>
      <c r="DE1391" s="4"/>
      <c r="DF1391" s="4"/>
    </row>
    <row r="1425" spans="107:110" x14ac:dyDescent="0.25">
      <c r="DC1425" s="78"/>
      <c r="DD1425" s="78"/>
      <c r="DE1425" s="78"/>
      <c r="DF1425" s="78"/>
    </row>
    <row r="1431" spans="107:110" x14ac:dyDescent="0.25">
      <c r="DC1431" s="80"/>
      <c r="DD1431" s="80"/>
      <c r="DE1431" s="80"/>
      <c r="DF1431" s="80"/>
    </row>
    <row r="1435" spans="107:110" x14ac:dyDescent="0.25">
      <c r="DC1435" s="85"/>
      <c r="DD1435" s="85"/>
      <c r="DE1435" s="85"/>
      <c r="DF1435" s="85"/>
    </row>
    <row r="1477" spans="106:110" x14ac:dyDescent="0.25">
      <c r="DC1477" s="78"/>
      <c r="DD1477" s="78"/>
      <c r="DE1477" s="78"/>
      <c r="DF1477" s="78"/>
    </row>
    <row r="1480" spans="106:110" x14ac:dyDescent="0.25">
      <c r="DB1480" s="4"/>
      <c r="DC1480" s="4"/>
      <c r="DD1480" s="4"/>
      <c r="DE1480" s="4"/>
      <c r="DF1480" s="4"/>
    </row>
    <row r="1482" spans="106:110" x14ac:dyDescent="0.25">
      <c r="DB1482" s="4"/>
      <c r="DC1482" s="4"/>
      <c r="DD1482" s="4"/>
      <c r="DE1482" s="4"/>
      <c r="DF1482" s="4"/>
    </row>
    <row r="1483" spans="106:110" x14ac:dyDescent="0.25">
      <c r="DB1483" s="4"/>
      <c r="DC1483" s="4"/>
      <c r="DD1483" s="4"/>
      <c r="DE1483" s="4"/>
      <c r="DF1483" s="4"/>
    </row>
    <row r="1484" spans="106:110" x14ac:dyDescent="0.25">
      <c r="DB1484" s="4"/>
      <c r="DC1484" s="4"/>
      <c r="DD1484" s="4"/>
      <c r="DE1484" s="4"/>
      <c r="DF1484" s="4"/>
    </row>
    <row r="1487" spans="106:110" x14ac:dyDescent="0.25">
      <c r="DC1487" s="84"/>
      <c r="DD1487" s="84"/>
      <c r="DE1487" s="84"/>
      <c r="DF1487" s="84"/>
    </row>
    <row r="1495" spans="106:110" x14ac:dyDescent="0.25">
      <c r="DB1495" s="27"/>
      <c r="DC1495" s="83"/>
      <c r="DD1495" s="83"/>
      <c r="DE1495" s="83"/>
      <c r="DF1495" s="83"/>
    </row>
    <row r="1503" spans="106:110" x14ac:dyDescent="0.25">
      <c r="DC1503" s="78"/>
      <c r="DD1503" s="78"/>
      <c r="DE1503" s="78"/>
      <c r="DF1503" s="78"/>
    </row>
    <row r="1506" spans="106:110" x14ac:dyDescent="0.25">
      <c r="DB1506" s="4"/>
      <c r="DC1506" s="4"/>
      <c r="DD1506" s="4"/>
      <c r="DE1506" s="4"/>
      <c r="DF1506" s="4"/>
    </row>
    <row r="1508" spans="106:110" x14ac:dyDescent="0.25">
      <c r="DB1508" s="4"/>
      <c r="DC1508" s="4"/>
      <c r="DD1508" s="4"/>
      <c r="DE1508" s="4"/>
      <c r="DF1508" s="4"/>
    </row>
    <row r="1509" spans="106:110" x14ac:dyDescent="0.25">
      <c r="DB1509" s="4"/>
      <c r="DC1509" s="4"/>
      <c r="DD1509" s="4"/>
      <c r="DE1509" s="4"/>
      <c r="DF1509" s="4"/>
    </row>
    <row r="1510" spans="106:110" x14ac:dyDescent="0.25">
      <c r="DB1510" s="4"/>
      <c r="DC1510" s="4"/>
      <c r="DD1510" s="4"/>
      <c r="DE1510" s="4"/>
      <c r="DF1510" s="4"/>
    </row>
    <row r="1514" spans="106:110" x14ac:dyDescent="0.25">
      <c r="DC1514" s="84"/>
      <c r="DD1514" s="84"/>
      <c r="DE1514" s="84"/>
      <c r="DF1514" s="84"/>
    </row>
    <row r="1523" spans="106:110" x14ac:dyDescent="0.25">
      <c r="DB1523" s="27"/>
      <c r="DC1523" s="83"/>
      <c r="DD1523" s="83"/>
      <c r="DE1523" s="83"/>
      <c r="DF1523" s="83"/>
    </row>
    <row r="1531" spans="106:110" x14ac:dyDescent="0.25">
      <c r="DC1531" s="78"/>
      <c r="DD1531" s="78"/>
      <c r="DE1531" s="78"/>
      <c r="DF1531" s="78"/>
    </row>
    <row r="1537" spans="106:110" x14ac:dyDescent="0.25">
      <c r="DB1537" s="4"/>
      <c r="DC1537" s="4"/>
      <c r="DD1537" s="4"/>
      <c r="DE1537" s="4"/>
      <c r="DF1537" s="4"/>
    </row>
    <row r="1540" spans="106:110" x14ac:dyDescent="0.25">
      <c r="DC1540" s="80"/>
      <c r="DD1540" s="80"/>
      <c r="DE1540" s="80"/>
      <c r="DF1540" s="80"/>
    </row>
    <row r="1547" spans="106:110" x14ac:dyDescent="0.25">
      <c r="DC1547" s="85"/>
      <c r="DD1547" s="85"/>
      <c r="DE1547" s="85"/>
      <c r="DF1547" s="85"/>
    </row>
    <row r="1555" spans="106:110" x14ac:dyDescent="0.25">
      <c r="DC1555" s="78"/>
      <c r="DD1555" s="78"/>
      <c r="DE1555" s="78"/>
      <c r="DF1555" s="78"/>
    </row>
    <row r="1561" spans="106:110" x14ac:dyDescent="0.25">
      <c r="DB1561" s="4"/>
      <c r="DC1561" s="4"/>
      <c r="DD1561" s="4"/>
      <c r="DE1561" s="4"/>
      <c r="DF1561" s="4"/>
    </row>
    <row r="1564" spans="106:110" x14ac:dyDescent="0.25">
      <c r="DC1564" s="80"/>
      <c r="DD1564" s="80"/>
      <c r="DE1564" s="80"/>
      <c r="DF1564" s="80"/>
    </row>
    <row r="1571" spans="107:110" x14ac:dyDescent="0.25">
      <c r="DC1571" s="85"/>
      <c r="DD1571" s="85"/>
      <c r="DE1571" s="85"/>
      <c r="DF1571" s="85"/>
    </row>
    <row r="1579" spans="107:110" x14ac:dyDescent="0.25">
      <c r="DC1579" s="78"/>
      <c r="DD1579" s="78"/>
      <c r="DE1579" s="78"/>
      <c r="DF1579" s="78"/>
    </row>
    <row r="1585" spans="106:110" x14ac:dyDescent="0.25">
      <c r="DB1585" s="4"/>
      <c r="DC1585" s="4"/>
      <c r="DD1585" s="4"/>
      <c r="DE1585" s="4"/>
      <c r="DF1585" s="4"/>
    </row>
    <row r="1587" spans="106:110" x14ac:dyDescent="0.25">
      <c r="DC1587" s="80"/>
      <c r="DD1587" s="80"/>
      <c r="DE1587" s="80"/>
      <c r="DF1587" s="80"/>
    </row>
    <row r="1593" spans="106:110" x14ac:dyDescent="0.25">
      <c r="DC1593" s="85"/>
      <c r="DD1593" s="85"/>
      <c r="DE1593" s="85"/>
      <c r="DF1593" s="85"/>
    </row>
    <row r="1601" spans="106:110" x14ac:dyDescent="0.25">
      <c r="DC1601" s="78"/>
      <c r="DD1601" s="78"/>
      <c r="DE1601" s="78"/>
      <c r="DF1601" s="78"/>
    </row>
    <row r="1607" spans="106:110" x14ac:dyDescent="0.25">
      <c r="DB1607" s="4"/>
      <c r="DC1607" s="4"/>
      <c r="DD1607" s="4"/>
      <c r="DE1607" s="4"/>
      <c r="DF1607" s="4"/>
    </row>
    <row r="1609" spans="106:110" x14ac:dyDescent="0.25">
      <c r="DC1609" s="80"/>
      <c r="DD1609" s="80"/>
      <c r="DE1609" s="80"/>
      <c r="DF1609" s="80"/>
    </row>
    <row r="1615" spans="106:110" x14ac:dyDescent="0.25">
      <c r="DC1615" s="85"/>
      <c r="DD1615" s="85"/>
      <c r="DE1615" s="85"/>
      <c r="DF1615" s="85"/>
    </row>
    <row r="1623" spans="106:110" x14ac:dyDescent="0.25">
      <c r="DC1623" s="78"/>
      <c r="DD1623" s="78"/>
      <c r="DE1623" s="78"/>
      <c r="DF1623" s="78"/>
    </row>
    <row r="1629" spans="106:110" x14ac:dyDescent="0.25">
      <c r="DB1629" s="4"/>
      <c r="DC1629" s="4"/>
      <c r="DD1629" s="4"/>
      <c r="DE1629" s="4"/>
      <c r="DF1629" s="4"/>
    </row>
    <row r="1630" spans="106:110" x14ac:dyDescent="0.25">
      <c r="DB1630" s="4"/>
      <c r="DC1630" s="4"/>
      <c r="DD1630" s="4"/>
      <c r="DE1630" s="4"/>
      <c r="DF1630" s="4"/>
    </row>
    <row r="1632" spans="106:110" x14ac:dyDescent="0.25">
      <c r="DC1632" s="80"/>
      <c r="DD1632" s="80"/>
      <c r="DE1632" s="80"/>
      <c r="DF1632" s="80"/>
    </row>
    <row r="1639" spans="107:110" x14ac:dyDescent="0.25">
      <c r="DC1639" s="85"/>
      <c r="DD1639" s="85"/>
      <c r="DE1639" s="85"/>
      <c r="DF1639" s="85"/>
    </row>
    <row r="1647" spans="107:110" x14ac:dyDescent="0.25">
      <c r="DC1647" s="78"/>
      <c r="DD1647" s="78"/>
      <c r="DE1647" s="78"/>
      <c r="DF1647" s="78"/>
    </row>
    <row r="1653" spans="106:110" x14ac:dyDescent="0.25">
      <c r="DB1653" s="4"/>
      <c r="DC1653" s="4"/>
      <c r="DD1653" s="4"/>
      <c r="DE1653" s="4"/>
      <c r="DF1653" s="4"/>
    </row>
    <row r="1654" spans="106:110" x14ac:dyDescent="0.25">
      <c r="DB1654" s="4"/>
      <c r="DC1654" s="4"/>
      <c r="DD1654" s="4"/>
      <c r="DE1654" s="4"/>
      <c r="DF1654" s="4"/>
    </row>
    <row r="1656" spans="106:110" x14ac:dyDescent="0.25">
      <c r="DC1656" s="80"/>
      <c r="DD1656" s="80"/>
      <c r="DE1656" s="80"/>
      <c r="DF1656" s="80"/>
    </row>
    <row r="1663" spans="106:110" x14ac:dyDescent="0.25">
      <c r="DC1663" s="85"/>
      <c r="DD1663" s="85"/>
      <c r="DE1663" s="85"/>
      <c r="DF1663" s="85"/>
    </row>
    <row r="1671" spans="106:110" x14ac:dyDescent="0.25">
      <c r="DC1671" s="78"/>
      <c r="DD1671" s="78"/>
      <c r="DE1671" s="78"/>
      <c r="DF1671" s="78"/>
    </row>
    <row r="1674" spans="106:110" x14ac:dyDescent="0.25">
      <c r="DB1674" s="86"/>
      <c r="DC1674" s="86"/>
      <c r="DD1674" s="86"/>
      <c r="DE1674" s="86"/>
      <c r="DF1674" s="86"/>
    </row>
    <row r="1678" spans="106:110" x14ac:dyDescent="0.25">
      <c r="DC1678" s="80"/>
      <c r="DD1678" s="80"/>
      <c r="DE1678" s="80"/>
      <c r="DF1678" s="80"/>
    </row>
    <row r="1683" spans="106:110" x14ac:dyDescent="0.25">
      <c r="DC1683" s="85"/>
      <c r="DD1683" s="85"/>
      <c r="DE1683" s="85"/>
      <c r="DF1683" s="85"/>
    </row>
    <row r="1691" spans="106:110" x14ac:dyDescent="0.25">
      <c r="DC1691" s="78"/>
      <c r="DD1691" s="78"/>
      <c r="DE1691" s="78"/>
      <c r="DF1691" s="78"/>
    </row>
    <row r="1694" spans="106:110" x14ac:dyDescent="0.25">
      <c r="DB1694" s="86"/>
      <c r="DC1694" s="86"/>
      <c r="DD1694" s="86"/>
      <c r="DE1694" s="86"/>
      <c r="DF1694" s="86"/>
    </row>
    <row r="1697" spans="106:110" x14ac:dyDescent="0.25">
      <c r="DC1697" s="80"/>
      <c r="DD1697" s="80"/>
      <c r="DE1697" s="80"/>
      <c r="DF1697" s="80"/>
    </row>
    <row r="1701" spans="106:110" x14ac:dyDescent="0.25">
      <c r="DC1701" s="85"/>
      <c r="DD1701" s="85"/>
      <c r="DE1701" s="85"/>
      <c r="DF1701" s="85"/>
    </row>
    <row r="1709" spans="106:110" x14ac:dyDescent="0.25">
      <c r="DC1709" s="78"/>
      <c r="DD1709" s="78"/>
      <c r="DE1709" s="78"/>
      <c r="DF1709" s="78"/>
    </row>
    <row r="1712" spans="106:110" x14ac:dyDescent="0.25">
      <c r="DB1712" s="86"/>
      <c r="DC1712" s="86"/>
      <c r="DD1712" s="86"/>
      <c r="DE1712" s="86"/>
      <c r="DF1712" s="86"/>
    </row>
    <row r="1716" spans="107:110" x14ac:dyDescent="0.25">
      <c r="DC1716" s="80"/>
      <c r="DD1716" s="80"/>
      <c r="DE1716" s="80"/>
      <c r="DF1716" s="80"/>
    </row>
    <row r="1721" spans="107:110" x14ac:dyDescent="0.25">
      <c r="DC1721" s="85"/>
      <c r="DD1721" s="85"/>
      <c r="DE1721" s="85"/>
      <c r="DF1721" s="85"/>
    </row>
    <row r="1729" spans="106:110" x14ac:dyDescent="0.25">
      <c r="DC1729" s="78"/>
      <c r="DD1729" s="78"/>
      <c r="DE1729" s="78"/>
      <c r="DF1729" s="78"/>
    </row>
    <row r="1732" spans="106:110" x14ac:dyDescent="0.25">
      <c r="DB1732" s="86"/>
      <c r="DC1732" s="86"/>
      <c r="DD1732" s="86"/>
      <c r="DE1732" s="86"/>
      <c r="DF1732" s="86"/>
    </row>
    <row r="1736" spans="106:110" x14ac:dyDescent="0.25">
      <c r="DC1736" s="80"/>
      <c r="DD1736" s="80"/>
      <c r="DE1736" s="80"/>
      <c r="DF1736" s="80"/>
    </row>
    <row r="1741" spans="106:110" x14ac:dyDescent="0.25">
      <c r="DC1741" s="85"/>
      <c r="DD1741" s="85"/>
      <c r="DE1741" s="85"/>
      <c r="DF1741" s="85"/>
    </row>
    <row r="1749" spans="106:110" x14ac:dyDescent="0.25">
      <c r="DC1749" s="78"/>
      <c r="DD1749" s="78"/>
      <c r="DE1749" s="78"/>
      <c r="DF1749" s="78"/>
    </row>
    <row r="1752" spans="106:110" x14ac:dyDescent="0.25">
      <c r="DB1752" s="86"/>
      <c r="DC1752" s="86"/>
      <c r="DD1752" s="86"/>
      <c r="DE1752" s="86"/>
      <c r="DF1752" s="86"/>
    </row>
    <row r="1755" spans="106:110" x14ac:dyDescent="0.25">
      <c r="DC1755" s="80"/>
      <c r="DD1755" s="80"/>
      <c r="DE1755" s="80"/>
      <c r="DF1755" s="80"/>
    </row>
    <row r="1759" spans="106:110" x14ac:dyDescent="0.25">
      <c r="DC1759" s="85"/>
      <c r="DD1759" s="85"/>
      <c r="DE1759" s="85"/>
      <c r="DF1759" s="85"/>
    </row>
    <row r="1767" spans="106:110" x14ac:dyDescent="0.25">
      <c r="DC1767" s="78"/>
      <c r="DD1767" s="78"/>
      <c r="DE1767" s="78"/>
      <c r="DF1767" s="78"/>
    </row>
    <row r="1770" spans="106:110" x14ac:dyDescent="0.25">
      <c r="DB1770" s="86"/>
      <c r="DC1770" s="86"/>
      <c r="DD1770" s="86"/>
      <c r="DE1770" s="86"/>
      <c r="DF1770" s="86"/>
    </row>
    <row r="1774" spans="106:110" x14ac:dyDescent="0.25">
      <c r="DC1774" s="80"/>
      <c r="DD1774" s="80"/>
      <c r="DE1774" s="80"/>
      <c r="DF1774" s="80"/>
    </row>
    <row r="1779" spans="106:110" x14ac:dyDescent="0.25">
      <c r="DC1779" s="85"/>
      <c r="DD1779" s="85"/>
      <c r="DE1779" s="85"/>
      <c r="DF1779" s="85"/>
    </row>
    <row r="1787" spans="106:110" x14ac:dyDescent="0.25">
      <c r="DC1787" s="78"/>
      <c r="DD1787" s="78"/>
      <c r="DE1787" s="78"/>
      <c r="DF1787" s="78"/>
    </row>
    <row r="1790" spans="106:110" x14ac:dyDescent="0.25">
      <c r="DB1790" s="86"/>
      <c r="DC1790" s="86"/>
      <c r="DD1790" s="86"/>
      <c r="DE1790" s="86"/>
      <c r="DF1790" s="86"/>
    </row>
    <row r="1794" spans="107:110" x14ac:dyDescent="0.25">
      <c r="DC1794" s="80"/>
      <c r="DD1794" s="80"/>
      <c r="DE1794" s="80"/>
      <c r="DF1794" s="80"/>
    </row>
    <row r="1799" spans="107:110" x14ac:dyDescent="0.25">
      <c r="DC1799" s="85"/>
      <c r="DD1799" s="85"/>
      <c r="DE1799" s="85"/>
      <c r="DF1799" s="85"/>
    </row>
    <row r="1807" spans="107:110" x14ac:dyDescent="0.25">
      <c r="DC1807" s="78"/>
      <c r="DD1807" s="78"/>
      <c r="DE1807" s="78"/>
      <c r="DF1807" s="78"/>
    </row>
    <row r="1810" spans="106:110" x14ac:dyDescent="0.25">
      <c r="DB1810" s="86"/>
      <c r="DC1810" s="86"/>
      <c r="DD1810" s="86"/>
      <c r="DE1810" s="86"/>
      <c r="DF1810" s="86"/>
    </row>
    <row r="1813" spans="106:110" x14ac:dyDescent="0.25">
      <c r="DC1813" s="80"/>
      <c r="DD1813" s="80"/>
      <c r="DE1813" s="80"/>
      <c r="DF1813" s="80"/>
    </row>
    <row r="1817" spans="106:110" x14ac:dyDescent="0.25">
      <c r="DC1817" s="85"/>
      <c r="DD1817" s="85"/>
      <c r="DE1817" s="85"/>
      <c r="DF1817" s="85"/>
    </row>
    <row r="1825" spans="106:110" x14ac:dyDescent="0.25">
      <c r="DC1825" s="78"/>
      <c r="DD1825" s="78"/>
      <c r="DE1825" s="78"/>
      <c r="DF1825" s="78"/>
    </row>
    <row r="1828" spans="106:110" x14ac:dyDescent="0.25">
      <c r="DB1828" s="86"/>
      <c r="DC1828" s="86"/>
      <c r="DD1828" s="86"/>
      <c r="DE1828" s="86"/>
      <c r="DF1828" s="86"/>
    </row>
    <row r="1832" spans="106:110" x14ac:dyDescent="0.25">
      <c r="DC1832" s="80"/>
      <c r="DD1832" s="80"/>
      <c r="DE1832" s="80"/>
      <c r="DF1832" s="80"/>
    </row>
    <row r="1837" spans="106:110" x14ac:dyDescent="0.25">
      <c r="DC1837" s="85"/>
      <c r="DD1837" s="85"/>
      <c r="DE1837" s="85"/>
      <c r="DF1837" s="85"/>
    </row>
    <row r="1848" spans="106:110" x14ac:dyDescent="0.25">
      <c r="DB1848" s="86"/>
      <c r="DC1848" s="86"/>
      <c r="DD1848" s="86"/>
      <c r="DE1848" s="86"/>
      <c r="DF1848" s="86"/>
    </row>
    <row r="1850" spans="106:110" x14ac:dyDescent="0.25">
      <c r="DB1850" s="4"/>
      <c r="DC1850" s="4"/>
      <c r="DD1850" s="4"/>
      <c r="DE1850" s="4"/>
      <c r="DF1850" s="4"/>
    </row>
    <row r="1868" spans="106:110" x14ac:dyDescent="0.25">
      <c r="DB1868" s="86"/>
      <c r="DC1868" s="86"/>
      <c r="DD1868" s="86"/>
      <c r="DE1868" s="86"/>
      <c r="DF1868" s="86"/>
    </row>
    <row r="1885" spans="106:110" x14ac:dyDescent="0.25">
      <c r="DC1885" s="78"/>
      <c r="DD1885" s="78"/>
      <c r="DE1885" s="78"/>
      <c r="DF1885" s="78"/>
    </row>
    <row r="1888" spans="106:110" x14ac:dyDescent="0.25">
      <c r="DB1888" s="86"/>
      <c r="DC1888" s="86"/>
      <c r="DD1888" s="86"/>
      <c r="DE1888" s="86"/>
      <c r="DF1888" s="86"/>
    </row>
    <row r="1892" spans="107:110" x14ac:dyDescent="0.25">
      <c r="DC1892" s="80"/>
      <c r="DD1892" s="80"/>
      <c r="DE1892" s="80"/>
      <c r="DF1892" s="80"/>
    </row>
    <row r="1897" spans="107:110" x14ac:dyDescent="0.25">
      <c r="DC1897" s="85"/>
      <c r="DD1897" s="85"/>
      <c r="DE1897" s="85"/>
      <c r="DF1897" s="85"/>
    </row>
    <row r="1905" spans="106:110" x14ac:dyDescent="0.25">
      <c r="DC1905" s="78"/>
      <c r="DD1905" s="78"/>
      <c r="DE1905" s="78"/>
      <c r="DF1905" s="78"/>
    </row>
    <row r="1908" spans="106:110" x14ac:dyDescent="0.25">
      <c r="DB1908" s="86"/>
      <c r="DC1908" s="86"/>
      <c r="DD1908" s="86"/>
      <c r="DE1908" s="86"/>
      <c r="DF1908" s="86"/>
    </row>
    <row r="1912" spans="106:110" x14ac:dyDescent="0.25">
      <c r="DC1912" s="80"/>
      <c r="DD1912" s="80"/>
      <c r="DE1912" s="80"/>
      <c r="DF1912" s="80"/>
    </row>
    <row r="1917" spans="106:110" x14ac:dyDescent="0.25">
      <c r="DC1917" s="85"/>
      <c r="DD1917" s="85"/>
      <c r="DE1917" s="85"/>
      <c r="DF1917" s="85"/>
    </row>
    <row r="1925" spans="106:110" x14ac:dyDescent="0.25">
      <c r="DC1925" s="78"/>
      <c r="DD1925" s="78"/>
      <c r="DE1925" s="78"/>
      <c r="DF1925" s="78"/>
    </row>
    <row r="1928" spans="106:110" x14ac:dyDescent="0.25">
      <c r="DB1928" s="86"/>
      <c r="DC1928" s="86"/>
      <c r="DD1928" s="86"/>
      <c r="DE1928" s="86"/>
      <c r="DF1928" s="86"/>
    </row>
    <row r="1931" spans="106:110" x14ac:dyDescent="0.25">
      <c r="DC1931" s="80"/>
      <c r="DD1931" s="80"/>
      <c r="DE1931" s="80"/>
      <c r="DF1931" s="80"/>
    </row>
    <row r="1935" spans="106:110" x14ac:dyDescent="0.25">
      <c r="DC1935" s="85"/>
      <c r="DD1935" s="85"/>
      <c r="DE1935" s="85"/>
      <c r="DF1935" s="85"/>
    </row>
    <row r="1943" spans="106:110" x14ac:dyDescent="0.25">
      <c r="DC1943" s="78"/>
      <c r="DD1943" s="78"/>
      <c r="DE1943" s="78"/>
      <c r="DF1943" s="78"/>
    </row>
    <row r="1946" spans="106:110" x14ac:dyDescent="0.25">
      <c r="DB1946" s="86"/>
      <c r="DC1946" s="86"/>
      <c r="DD1946" s="86"/>
      <c r="DE1946" s="86"/>
      <c r="DF1946" s="86"/>
    </row>
    <row r="1950" spans="106:110" x14ac:dyDescent="0.25">
      <c r="DC1950" s="80"/>
      <c r="DD1950" s="80"/>
      <c r="DE1950" s="80"/>
      <c r="DF1950" s="80"/>
    </row>
    <row r="1955" spans="106:110" x14ac:dyDescent="0.25">
      <c r="DC1955" s="85"/>
      <c r="DD1955" s="85"/>
      <c r="DE1955" s="85"/>
      <c r="DF1955" s="85"/>
    </row>
    <row r="1963" spans="106:110" x14ac:dyDescent="0.25">
      <c r="DC1963" s="78"/>
      <c r="DD1963" s="78"/>
      <c r="DE1963" s="78"/>
      <c r="DF1963" s="78"/>
    </row>
    <row r="1966" spans="106:110" x14ac:dyDescent="0.25">
      <c r="DB1966" s="86"/>
      <c r="DC1966" s="86"/>
      <c r="DD1966" s="86"/>
      <c r="DE1966" s="86"/>
      <c r="DF1966" s="86"/>
    </row>
    <row r="1970" spans="107:110" x14ac:dyDescent="0.25">
      <c r="DC1970" s="80"/>
      <c r="DD1970" s="80"/>
      <c r="DE1970" s="80"/>
      <c r="DF1970" s="80"/>
    </row>
    <row r="1975" spans="107:110" x14ac:dyDescent="0.25">
      <c r="DC1975" s="85"/>
      <c r="DD1975" s="85"/>
      <c r="DE1975" s="85"/>
      <c r="DF1975" s="85"/>
    </row>
    <row r="1983" spans="107:110" x14ac:dyDescent="0.25">
      <c r="DC1983" s="78"/>
      <c r="DD1983" s="78"/>
      <c r="DE1983" s="78"/>
      <c r="DF1983" s="78"/>
    </row>
    <row r="1986" spans="106:110" x14ac:dyDescent="0.25">
      <c r="DB1986" s="86"/>
      <c r="DC1986" s="86"/>
      <c r="DD1986" s="86"/>
      <c r="DE1986" s="86"/>
      <c r="DF1986" s="86"/>
    </row>
    <row r="1989" spans="106:110" x14ac:dyDescent="0.25">
      <c r="DC1989" s="80"/>
      <c r="DD1989" s="80"/>
      <c r="DE1989" s="80"/>
      <c r="DF1989" s="80"/>
    </row>
    <row r="1993" spans="106:110" x14ac:dyDescent="0.25">
      <c r="DC1993" s="85"/>
      <c r="DD1993" s="85"/>
      <c r="DE1993" s="85"/>
      <c r="DF1993" s="85"/>
    </row>
    <row r="2001" spans="106:110" x14ac:dyDescent="0.25">
      <c r="DC2001" s="78"/>
      <c r="DD2001" s="78"/>
      <c r="DE2001" s="78"/>
      <c r="DF2001" s="78"/>
    </row>
    <row r="2004" spans="106:110" x14ac:dyDescent="0.25">
      <c r="DB2004" s="86"/>
      <c r="DC2004" s="86"/>
      <c r="DD2004" s="86"/>
      <c r="DE2004" s="86"/>
      <c r="DF2004" s="86"/>
    </row>
    <row r="2008" spans="106:110" x14ac:dyDescent="0.25">
      <c r="DC2008" s="80"/>
      <c r="DD2008" s="80"/>
      <c r="DE2008" s="80"/>
      <c r="DF2008" s="80"/>
    </row>
    <row r="2013" spans="106:110" x14ac:dyDescent="0.25">
      <c r="DC2013" s="85"/>
      <c r="DD2013" s="85"/>
      <c r="DE2013" s="85"/>
      <c r="DF2013" s="85"/>
    </row>
    <row r="2021" spans="106:110" x14ac:dyDescent="0.25">
      <c r="DC2021" s="78"/>
      <c r="DD2021" s="78"/>
      <c r="DE2021" s="78"/>
      <c r="DF2021" s="78"/>
    </row>
    <row r="2024" spans="106:110" x14ac:dyDescent="0.25">
      <c r="DB2024" s="86"/>
      <c r="DC2024" s="86"/>
      <c r="DD2024" s="86"/>
      <c r="DE2024" s="86"/>
      <c r="DF2024" s="86"/>
    </row>
    <row r="2028" spans="106:110" x14ac:dyDescent="0.25">
      <c r="DC2028" s="80"/>
      <c r="DD2028" s="80"/>
      <c r="DE2028" s="80"/>
      <c r="DF2028" s="80"/>
    </row>
    <row r="2033" spans="106:110" x14ac:dyDescent="0.25">
      <c r="DC2033" s="85"/>
      <c r="DD2033" s="85"/>
      <c r="DE2033" s="85"/>
      <c r="DF2033" s="85"/>
    </row>
    <row r="2041" spans="106:110" x14ac:dyDescent="0.25">
      <c r="DC2041" s="78"/>
      <c r="DD2041" s="78"/>
      <c r="DE2041" s="78"/>
      <c r="DF2041" s="78"/>
    </row>
    <row r="2044" spans="106:110" x14ac:dyDescent="0.25">
      <c r="DB2044" s="86"/>
      <c r="DC2044" s="86"/>
      <c r="DD2044" s="86"/>
      <c r="DE2044" s="86"/>
      <c r="DF2044" s="86"/>
    </row>
    <row r="2047" spans="106:110" x14ac:dyDescent="0.25">
      <c r="DC2047" s="80"/>
      <c r="DD2047" s="80"/>
      <c r="DE2047" s="80"/>
      <c r="DF2047" s="80"/>
    </row>
    <row r="2051" spans="106:110" x14ac:dyDescent="0.25">
      <c r="DC2051" s="85"/>
      <c r="DD2051" s="85"/>
      <c r="DE2051" s="85"/>
      <c r="DF2051" s="85"/>
    </row>
    <row r="2059" spans="106:110" x14ac:dyDescent="0.25">
      <c r="DC2059" s="78"/>
      <c r="DD2059" s="78"/>
      <c r="DE2059" s="78"/>
      <c r="DF2059" s="78"/>
    </row>
    <row r="2062" spans="106:110" x14ac:dyDescent="0.25">
      <c r="DB2062" s="86"/>
      <c r="DC2062" s="86"/>
      <c r="DD2062" s="86"/>
      <c r="DE2062" s="86"/>
      <c r="DF2062" s="86"/>
    </row>
    <row r="2066" spans="107:110" x14ac:dyDescent="0.25">
      <c r="DC2066" s="80"/>
      <c r="DD2066" s="80"/>
      <c r="DE2066" s="80"/>
      <c r="DF2066" s="80"/>
    </row>
    <row r="2071" spans="107:110" x14ac:dyDescent="0.25">
      <c r="DC2071" s="85"/>
      <c r="DD2071" s="85"/>
      <c r="DE2071" s="85"/>
      <c r="DF2071" s="85"/>
    </row>
    <row r="2082" spans="106:110" x14ac:dyDescent="0.25">
      <c r="DB2082" s="86"/>
      <c r="DC2082" s="86"/>
      <c r="DD2082" s="86"/>
      <c r="DE2082" s="86"/>
      <c r="DF2082" s="86"/>
    </row>
    <row r="2084" spans="106:110" x14ac:dyDescent="0.25">
      <c r="DB2084" s="4"/>
      <c r="DC2084" s="4"/>
      <c r="DD2084" s="4"/>
      <c r="DE2084" s="4"/>
      <c r="DF2084" s="4"/>
    </row>
    <row r="2102" spans="106:110" x14ac:dyDescent="0.25">
      <c r="DB2102" s="86"/>
      <c r="DC2102" s="86"/>
      <c r="DD2102" s="86"/>
      <c r="DE2102" s="86"/>
      <c r="DF2102" s="86"/>
    </row>
    <row r="2119" spans="106:110" x14ac:dyDescent="0.25">
      <c r="DC2119" s="78"/>
      <c r="DD2119" s="78"/>
      <c r="DE2119" s="78"/>
      <c r="DF2119" s="78"/>
    </row>
    <row r="2122" spans="106:110" x14ac:dyDescent="0.25">
      <c r="DB2122" s="86"/>
      <c r="DC2122" s="86"/>
      <c r="DD2122" s="86"/>
      <c r="DE2122" s="86"/>
      <c r="DF2122" s="86"/>
    </row>
    <row r="2126" spans="106:110" x14ac:dyDescent="0.25">
      <c r="DC2126" s="80"/>
      <c r="DD2126" s="80"/>
      <c r="DE2126" s="80"/>
      <c r="DF2126" s="80"/>
    </row>
    <row r="2131" spans="106:110" x14ac:dyDescent="0.25">
      <c r="DC2131" s="85"/>
      <c r="DD2131" s="85"/>
      <c r="DE2131" s="85"/>
      <c r="DF2131" s="85"/>
    </row>
    <row r="2139" spans="106:110" x14ac:dyDescent="0.25">
      <c r="DC2139" s="78"/>
      <c r="DD2139" s="78"/>
      <c r="DE2139" s="78"/>
      <c r="DF2139" s="78"/>
    </row>
    <row r="2142" spans="106:110" x14ac:dyDescent="0.25">
      <c r="DB2142" s="86"/>
      <c r="DC2142" s="86"/>
      <c r="DD2142" s="86"/>
      <c r="DE2142" s="86"/>
      <c r="DF2142" s="86"/>
    </row>
    <row r="2143" spans="106:110" x14ac:dyDescent="0.25">
      <c r="DB2143" s="4"/>
      <c r="DC2143" s="4"/>
      <c r="DD2143" s="4"/>
      <c r="DE2143" s="4"/>
      <c r="DF2143" s="4"/>
    </row>
    <row r="2146" spans="107:110" x14ac:dyDescent="0.25">
      <c r="DC2146" s="80"/>
      <c r="DD2146" s="80"/>
      <c r="DE2146" s="80"/>
      <c r="DF2146" s="80"/>
    </row>
    <row r="2151" spans="107:110" x14ac:dyDescent="0.25">
      <c r="DC2151" s="85"/>
      <c r="DD2151" s="85"/>
      <c r="DE2151" s="85"/>
      <c r="DF2151" s="85"/>
    </row>
    <row r="2159" spans="107:110" x14ac:dyDescent="0.25">
      <c r="DC2159" s="78"/>
      <c r="DD2159" s="78"/>
      <c r="DE2159" s="78"/>
      <c r="DF2159" s="78"/>
    </row>
    <row r="2162" spans="106:110" x14ac:dyDescent="0.25">
      <c r="DB2162" s="86"/>
      <c r="DC2162" s="86"/>
      <c r="DD2162" s="86"/>
      <c r="DE2162" s="86"/>
      <c r="DF2162" s="86"/>
    </row>
    <row r="2163" spans="106:110" x14ac:dyDescent="0.25">
      <c r="DB2163" s="4"/>
      <c r="DC2163" s="4"/>
      <c r="DD2163" s="4"/>
      <c r="DE2163" s="4"/>
      <c r="DF2163" s="4"/>
    </row>
    <row r="2165" spans="106:110" x14ac:dyDescent="0.25">
      <c r="DC2165" s="80"/>
      <c r="DD2165" s="80"/>
      <c r="DE2165" s="80"/>
      <c r="DF2165" s="80"/>
    </row>
    <row r="2169" spans="106:110" x14ac:dyDescent="0.25">
      <c r="DC2169" s="85"/>
      <c r="DD2169" s="85"/>
      <c r="DE2169" s="85"/>
      <c r="DF2169" s="85"/>
    </row>
    <row r="2177" spans="106:110" x14ac:dyDescent="0.25">
      <c r="DC2177" s="78"/>
      <c r="DD2177" s="78"/>
      <c r="DE2177" s="78"/>
      <c r="DF2177" s="78"/>
    </row>
    <row r="2180" spans="106:110" x14ac:dyDescent="0.25">
      <c r="DB2180" s="86"/>
      <c r="DC2180" s="86"/>
      <c r="DD2180" s="86"/>
      <c r="DE2180" s="86"/>
      <c r="DF2180" s="86"/>
    </row>
    <row r="2181" spans="106:110" x14ac:dyDescent="0.25">
      <c r="DB2181" s="4"/>
      <c r="DC2181" s="4"/>
      <c r="DD2181" s="4"/>
      <c r="DE2181" s="4"/>
      <c r="DF2181" s="4"/>
    </row>
    <row r="2184" spans="106:110" x14ac:dyDescent="0.25">
      <c r="DC2184" s="80"/>
      <c r="DD2184" s="80"/>
      <c r="DE2184" s="80"/>
      <c r="DF2184" s="80"/>
    </row>
    <row r="2189" spans="106:110" x14ac:dyDescent="0.25">
      <c r="DC2189" s="85"/>
      <c r="DD2189" s="85"/>
      <c r="DE2189" s="85"/>
      <c r="DF2189" s="85"/>
    </row>
    <row r="2197" spans="106:110" x14ac:dyDescent="0.25">
      <c r="DC2197" s="78"/>
      <c r="DD2197" s="78"/>
      <c r="DE2197" s="78"/>
      <c r="DF2197" s="78"/>
    </row>
    <row r="2200" spans="106:110" x14ac:dyDescent="0.25">
      <c r="DB2200" s="86"/>
      <c r="DC2200" s="86"/>
      <c r="DD2200" s="86"/>
      <c r="DE2200" s="86"/>
      <c r="DF2200" s="86"/>
    </row>
    <row r="2201" spans="106:110" x14ac:dyDescent="0.25">
      <c r="DB2201" s="4"/>
      <c r="DC2201" s="4"/>
      <c r="DD2201" s="4"/>
      <c r="DE2201" s="4"/>
      <c r="DF2201" s="4"/>
    </row>
    <row r="2204" spans="106:110" x14ac:dyDescent="0.25">
      <c r="DC2204" s="80"/>
      <c r="DD2204" s="80"/>
      <c r="DE2204" s="80"/>
      <c r="DF2204" s="80"/>
    </row>
    <row r="2209" spans="106:110" x14ac:dyDescent="0.25">
      <c r="DC2209" s="85"/>
      <c r="DD2209" s="85"/>
      <c r="DE2209" s="85"/>
      <c r="DF2209" s="85"/>
    </row>
    <row r="2217" spans="106:110" x14ac:dyDescent="0.25">
      <c r="DC2217" s="78"/>
      <c r="DD2217" s="78"/>
      <c r="DE2217" s="78"/>
      <c r="DF2217" s="78"/>
    </row>
    <row r="2220" spans="106:110" x14ac:dyDescent="0.25">
      <c r="DB2220" s="86"/>
      <c r="DC2220" s="86"/>
      <c r="DD2220" s="86"/>
      <c r="DE2220" s="86"/>
      <c r="DF2220" s="86"/>
    </row>
    <row r="2221" spans="106:110" x14ac:dyDescent="0.25">
      <c r="DB2221" s="4"/>
      <c r="DC2221" s="4"/>
      <c r="DD2221" s="4"/>
      <c r="DE2221" s="4"/>
      <c r="DF2221" s="4"/>
    </row>
    <row r="2223" spans="106:110" x14ac:dyDescent="0.25">
      <c r="DC2223" s="80"/>
      <c r="DD2223" s="80"/>
      <c r="DE2223" s="80"/>
      <c r="DF2223" s="80"/>
    </row>
    <row r="2227" spans="106:110" x14ac:dyDescent="0.25">
      <c r="DC2227" s="85"/>
      <c r="DD2227" s="85"/>
      <c r="DE2227" s="85"/>
      <c r="DF2227" s="85"/>
    </row>
    <row r="2235" spans="106:110" x14ac:dyDescent="0.25">
      <c r="DC2235" s="78"/>
      <c r="DD2235" s="78"/>
      <c r="DE2235" s="78"/>
      <c r="DF2235" s="78"/>
    </row>
    <row r="2238" spans="106:110" x14ac:dyDescent="0.25">
      <c r="DB2238" s="86"/>
      <c r="DC2238" s="86"/>
      <c r="DD2238" s="86"/>
      <c r="DE2238" s="86"/>
      <c r="DF2238" s="86"/>
    </row>
    <row r="2239" spans="106:110" x14ac:dyDescent="0.25">
      <c r="DB2239" s="4"/>
      <c r="DC2239" s="4"/>
      <c r="DD2239" s="4"/>
      <c r="DE2239" s="4"/>
      <c r="DF2239" s="4"/>
    </row>
    <row r="2242" spans="107:110" x14ac:dyDescent="0.25">
      <c r="DC2242" s="80"/>
      <c r="DD2242" s="80"/>
      <c r="DE2242" s="80"/>
      <c r="DF2242" s="80"/>
    </row>
    <row r="2247" spans="107:110" x14ac:dyDescent="0.25">
      <c r="DC2247" s="85"/>
      <c r="DD2247" s="85"/>
      <c r="DE2247" s="85"/>
      <c r="DF2247" s="85"/>
    </row>
    <row r="2255" spans="107:110" x14ac:dyDescent="0.25">
      <c r="DC2255" s="78"/>
      <c r="DD2255" s="78"/>
      <c r="DE2255" s="78"/>
      <c r="DF2255" s="78"/>
    </row>
    <row r="2258" spans="106:110" x14ac:dyDescent="0.25">
      <c r="DB2258" s="86"/>
      <c r="DC2258" s="86"/>
      <c r="DD2258" s="86"/>
      <c r="DE2258" s="86"/>
      <c r="DF2258" s="86"/>
    </row>
    <row r="2259" spans="106:110" x14ac:dyDescent="0.25">
      <c r="DB2259" s="4"/>
      <c r="DC2259" s="4"/>
      <c r="DD2259" s="4"/>
      <c r="DE2259" s="4"/>
      <c r="DF2259" s="4"/>
    </row>
    <row r="2262" spans="106:110" x14ac:dyDescent="0.25">
      <c r="DC2262" s="80"/>
      <c r="DD2262" s="80"/>
      <c r="DE2262" s="80"/>
      <c r="DF2262" s="80"/>
    </row>
    <row r="2267" spans="106:110" x14ac:dyDescent="0.25">
      <c r="DC2267" s="85"/>
      <c r="DD2267" s="85"/>
      <c r="DE2267" s="85"/>
      <c r="DF2267" s="85"/>
    </row>
    <row r="2275" spans="106:110" x14ac:dyDescent="0.25">
      <c r="DC2275" s="78"/>
      <c r="DD2275" s="78"/>
      <c r="DE2275" s="78"/>
      <c r="DF2275" s="78"/>
    </row>
    <row r="2278" spans="106:110" x14ac:dyDescent="0.25">
      <c r="DB2278" s="86"/>
      <c r="DC2278" s="86"/>
      <c r="DD2278" s="86"/>
      <c r="DE2278" s="86"/>
      <c r="DF2278" s="86"/>
    </row>
    <row r="2279" spans="106:110" x14ac:dyDescent="0.25">
      <c r="DB2279" s="4"/>
      <c r="DC2279" s="4"/>
      <c r="DD2279" s="4"/>
      <c r="DE2279" s="4"/>
      <c r="DF2279" s="4"/>
    </row>
    <row r="2281" spans="106:110" x14ac:dyDescent="0.25">
      <c r="DC2281" s="80"/>
      <c r="DD2281" s="80"/>
      <c r="DE2281" s="80"/>
      <c r="DF2281" s="80"/>
    </row>
    <row r="2285" spans="106:110" x14ac:dyDescent="0.25">
      <c r="DC2285" s="85"/>
      <c r="DD2285" s="85"/>
      <c r="DE2285" s="85"/>
      <c r="DF2285" s="85"/>
    </row>
    <row r="2293" spans="106:110" x14ac:dyDescent="0.25">
      <c r="DC2293" s="78"/>
      <c r="DD2293" s="78"/>
      <c r="DE2293" s="78"/>
      <c r="DF2293" s="78"/>
    </row>
    <row r="2296" spans="106:110" x14ac:dyDescent="0.25">
      <c r="DB2296" s="86"/>
      <c r="DC2296" s="86"/>
      <c r="DD2296" s="86"/>
      <c r="DE2296" s="86"/>
      <c r="DF2296" s="86"/>
    </row>
    <row r="2297" spans="106:110" x14ac:dyDescent="0.25">
      <c r="DB2297" s="4"/>
      <c r="DC2297" s="4"/>
      <c r="DD2297" s="4"/>
      <c r="DE2297" s="4"/>
      <c r="DF2297" s="4"/>
    </row>
    <row r="2300" spans="106:110" x14ac:dyDescent="0.25">
      <c r="DC2300" s="80"/>
      <c r="DD2300" s="80"/>
      <c r="DE2300" s="80"/>
      <c r="DF2300" s="80"/>
    </row>
    <row r="2305" spans="106:110" x14ac:dyDescent="0.25">
      <c r="DC2305" s="85"/>
      <c r="DD2305" s="85"/>
      <c r="DE2305" s="85"/>
      <c r="DF2305" s="85"/>
    </row>
    <row r="2316" spans="106:110" x14ac:dyDescent="0.25">
      <c r="DB2316" s="86"/>
      <c r="DC2316" s="86"/>
      <c r="DD2316" s="86"/>
      <c r="DE2316" s="86"/>
      <c r="DF2316" s="86"/>
    </row>
    <row r="2317" spans="106:110" x14ac:dyDescent="0.25">
      <c r="DB2317" s="4"/>
      <c r="DC2317" s="4"/>
      <c r="DD2317" s="4"/>
      <c r="DE2317" s="4"/>
      <c r="DF2317" s="4"/>
    </row>
    <row r="2318" spans="106:110" x14ac:dyDescent="0.25">
      <c r="DB2318" s="4"/>
      <c r="DC2318" s="4"/>
      <c r="DD2318" s="4"/>
      <c r="DE2318" s="4"/>
      <c r="DF2318" s="4"/>
    </row>
    <row r="2336" spans="106:110" x14ac:dyDescent="0.25">
      <c r="DB2336" s="86"/>
      <c r="DC2336" s="86"/>
      <c r="DD2336" s="86"/>
      <c r="DE2336" s="86"/>
      <c r="DF2336" s="86"/>
    </row>
    <row r="2337" spans="106:110" x14ac:dyDescent="0.25">
      <c r="DB2337" s="4"/>
      <c r="DC2337" s="4"/>
      <c r="DD2337" s="4"/>
      <c r="DE2337" s="4"/>
      <c r="DF2337" s="4"/>
    </row>
    <row r="2353" spans="106:110" x14ac:dyDescent="0.25">
      <c r="DC2353" s="78"/>
      <c r="DD2353" s="78"/>
      <c r="DE2353" s="78"/>
      <c r="DF2353" s="78"/>
    </row>
    <row r="2356" spans="106:110" x14ac:dyDescent="0.25">
      <c r="DB2356" s="86"/>
      <c r="DC2356" s="86"/>
      <c r="DD2356" s="86"/>
      <c r="DE2356" s="86"/>
      <c r="DF2356" s="86"/>
    </row>
    <row r="2357" spans="106:110" x14ac:dyDescent="0.25">
      <c r="DB2357" s="4"/>
      <c r="DC2357" s="4"/>
      <c r="DD2357" s="4"/>
      <c r="DE2357" s="4"/>
      <c r="DF2357" s="4"/>
    </row>
    <row r="2360" spans="106:110" x14ac:dyDescent="0.25">
      <c r="DC2360" s="80"/>
      <c r="DD2360" s="80"/>
      <c r="DE2360" s="80"/>
      <c r="DF2360" s="80"/>
    </row>
    <row r="2365" spans="106:110" x14ac:dyDescent="0.25">
      <c r="DC2365" s="85"/>
      <c r="DD2365" s="85"/>
      <c r="DE2365" s="85"/>
      <c r="DF2365" s="85"/>
    </row>
    <row r="2373" spans="106:110" x14ac:dyDescent="0.25">
      <c r="DC2373" s="78"/>
      <c r="DD2373" s="78"/>
      <c r="DE2373" s="78"/>
      <c r="DF2373" s="78"/>
    </row>
    <row r="2376" spans="106:110" x14ac:dyDescent="0.25">
      <c r="DB2376" s="86"/>
      <c r="DC2376" s="86"/>
      <c r="DD2376" s="86"/>
      <c r="DE2376" s="86"/>
      <c r="DF2376" s="86"/>
    </row>
    <row r="2381" spans="106:110" x14ac:dyDescent="0.25">
      <c r="DC2381" s="80"/>
      <c r="DD2381" s="80"/>
      <c r="DE2381" s="80"/>
      <c r="DF2381" s="80"/>
    </row>
    <row r="2387" spans="106:110" x14ac:dyDescent="0.25">
      <c r="DB2387" s="81"/>
      <c r="DC2387" s="82"/>
      <c r="DD2387" s="82"/>
      <c r="DE2387" s="82"/>
      <c r="DF2387" s="82"/>
    </row>
    <row r="2395" spans="106:110" x14ac:dyDescent="0.25">
      <c r="DC2395" s="78"/>
      <c r="DD2395" s="78"/>
      <c r="DE2395" s="78"/>
      <c r="DF2395" s="78"/>
    </row>
    <row r="2398" spans="106:110" x14ac:dyDescent="0.25">
      <c r="DB2398" s="86"/>
      <c r="DC2398" s="86"/>
      <c r="DD2398" s="86"/>
      <c r="DE2398" s="86"/>
      <c r="DF2398" s="86"/>
    </row>
    <row r="2408" spans="107:110" x14ac:dyDescent="0.25">
      <c r="DC2408" s="80"/>
      <c r="DD2408" s="80"/>
      <c r="DE2408" s="80"/>
      <c r="DF2408" s="80"/>
    </row>
    <row r="2419" spans="106:110" x14ac:dyDescent="0.25">
      <c r="DB2419" s="17"/>
      <c r="DC2419" s="79"/>
      <c r="DD2419" s="79"/>
      <c r="DE2419" s="79"/>
      <c r="DF2419" s="79"/>
    </row>
    <row r="2427" spans="106:110" x14ac:dyDescent="0.25">
      <c r="DC2427" s="78"/>
      <c r="DD2427" s="78"/>
      <c r="DE2427" s="78"/>
      <c r="DF2427" s="78"/>
    </row>
    <row r="2434" spans="106:110" x14ac:dyDescent="0.25">
      <c r="DB2434" s="4"/>
      <c r="DC2434" s="4"/>
      <c r="DD2434" s="4"/>
      <c r="DE2434" s="4"/>
      <c r="DF2434" s="4"/>
    </row>
    <row r="2436" spans="106:110" x14ac:dyDescent="0.25">
      <c r="DC2436" s="80"/>
      <c r="DD2436" s="80"/>
      <c r="DE2436" s="80"/>
      <c r="DF2436" s="80"/>
    </row>
    <row r="2443" spans="106:110" x14ac:dyDescent="0.25">
      <c r="DB2443" s="81"/>
      <c r="DC2443" s="82"/>
      <c r="DD2443" s="82"/>
      <c r="DE2443" s="82"/>
      <c r="DF2443" s="82"/>
    </row>
    <row r="2451" spans="106:110" x14ac:dyDescent="0.25">
      <c r="DC2451" s="78"/>
      <c r="DD2451" s="78"/>
      <c r="DE2451" s="78"/>
      <c r="DF2451" s="78"/>
    </row>
    <row r="2455" spans="106:110" x14ac:dyDescent="0.25">
      <c r="DB2455" s="4"/>
      <c r="DC2455" s="4"/>
      <c r="DD2455" s="4"/>
      <c r="DE2455" s="4"/>
      <c r="DF2455" s="4"/>
    </row>
    <row r="2456" spans="106:110" x14ac:dyDescent="0.25">
      <c r="DB2456" s="4"/>
      <c r="DC2456" s="4"/>
      <c r="DD2456" s="4"/>
      <c r="DE2456" s="4"/>
      <c r="DF2456" s="4"/>
    </row>
    <row r="2457" spans="106:110" x14ac:dyDescent="0.25">
      <c r="DB2457" s="4"/>
      <c r="DC2457" s="30"/>
      <c r="DD2457" s="30"/>
      <c r="DE2457" s="30"/>
      <c r="DF2457" s="30"/>
    </row>
    <row r="2458" spans="106:110" x14ac:dyDescent="0.25">
      <c r="DB2458" s="4"/>
      <c r="DC2458" s="4"/>
      <c r="DD2458" s="4"/>
      <c r="DE2458" s="4"/>
      <c r="DF2458" s="4"/>
    </row>
    <row r="2459" spans="106:110" x14ac:dyDescent="0.25">
      <c r="DB2459" s="4"/>
      <c r="DC2459" s="4"/>
      <c r="DD2459" s="4"/>
      <c r="DE2459" s="4"/>
      <c r="DF2459" s="4"/>
    </row>
    <row r="2460" spans="106:110" x14ac:dyDescent="0.25">
      <c r="DB2460" s="4"/>
      <c r="DC2460" s="4"/>
      <c r="DD2460" s="4"/>
      <c r="DE2460" s="4"/>
      <c r="DF2460" s="4"/>
    </row>
    <row r="2461" spans="106:110" x14ac:dyDescent="0.25">
      <c r="DB2461" s="27"/>
      <c r="DC2461" s="83"/>
      <c r="DD2461" s="83"/>
      <c r="DE2461" s="83"/>
      <c r="DF2461" s="83"/>
    </row>
    <row r="2462" spans="106:110" x14ac:dyDescent="0.25">
      <c r="DB2462" s="4"/>
      <c r="DC2462" s="4"/>
      <c r="DD2462" s="4"/>
      <c r="DE2462" s="4"/>
      <c r="DF2462" s="4"/>
    </row>
    <row r="2463" spans="106:110" x14ac:dyDescent="0.25">
      <c r="DB2463" s="4"/>
      <c r="DC2463" s="4"/>
      <c r="DD2463" s="4"/>
      <c r="DE2463" s="4"/>
      <c r="DF2463" s="4"/>
    </row>
    <row r="2464" spans="106:110" x14ac:dyDescent="0.25">
      <c r="DB2464" s="4"/>
      <c r="DC2464" s="4"/>
      <c r="DD2464" s="4"/>
      <c r="DE2464" s="4"/>
      <c r="DF2464" s="4"/>
    </row>
    <row r="2465" spans="106:110" x14ac:dyDescent="0.25">
      <c r="DB2465" s="4"/>
      <c r="DC2465" s="4"/>
      <c r="DD2465" s="4"/>
      <c r="DE2465" s="4"/>
      <c r="DF2465" s="4"/>
    </row>
    <row r="2469" spans="106:110" x14ac:dyDescent="0.25">
      <c r="DB2469" s="4"/>
      <c r="DC2469" s="87"/>
      <c r="DD2469" s="87"/>
      <c r="DE2469" s="87"/>
      <c r="DF2469" s="87"/>
    </row>
    <row r="2470" spans="106:110" x14ac:dyDescent="0.25">
      <c r="DB2470" s="4"/>
      <c r="DC2470" s="4"/>
      <c r="DD2470" s="4"/>
      <c r="DE2470" s="4"/>
      <c r="DF2470" s="4"/>
    </row>
    <row r="2471" spans="106:110" x14ac:dyDescent="0.25">
      <c r="DB2471" s="4"/>
      <c r="DC2471" s="4"/>
      <c r="DD2471" s="4"/>
      <c r="DE2471" s="4"/>
      <c r="DF2471" s="4"/>
    </row>
    <row r="2472" spans="106:110" x14ac:dyDescent="0.25">
      <c r="DB2472" s="4"/>
      <c r="DC2472" s="4"/>
      <c r="DD2472" s="4"/>
      <c r="DE2472" s="4"/>
      <c r="DF2472" s="4"/>
    </row>
    <row r="2473" spans="106:110" x14ac:dyDescent="0.25">
      <c r="DB2473" s="4"/>
      <c r="DC2473" s="4"/>
      <c r="DD2473" s="4"/>
      <c r="DE2473" s="4"/>
      <c r="DF2473" s="4"/>
    </row>
    <row r="2474" spans="106:110" x14ac:dyDescent="0.25">
      <c r="DB2474" s="4"/>
      <c r="DC2474" s="4"/>
      <c r="DD2474" s="4"/>
      <c r="DE2474" s="4"/>
      <c r="DF2474" s="4"/>
    </row>
    <row r="2475" spans="106:110" x14ac:dyDescent="0.25">
      <c r="DB2475" s="4"/>
      <c r="DC2475" s="4"/>
      <c r="DD2475" s="4"/>
      <c r="DE2475" s="4"/>
      <c r="DF2475" s="4"/>
    </row>
    <row r="2476" spans="106:110" x14ac:dyDescent="0.25">
      <c r="DB2476" s="4"/>
      <c r="DC2476" s="4"/>
      <c r="DD2476" s="4"/>
      <c r="DE2476" s="4"/>
      <c r="DF2476" s="4"/>
    </row>
    <row r="2477" spans="106:110" x14ac:dyDescent="0.25">
      <c r="DB2477" s="4"/>
      <c r="DC2477" s="30"/>
      <c r="DD2477" s="30"/>
      <c r="DE2477" s="30"/>
      <c r="DF2477" s="30"/>
    </row>
    <row r="2478" spans="106:110" x14ac:dyDescent="0.25">
      <c r="DB2478" s="4"/>
      <c r="DC2478" s="4"/>
      <c r="DD2478" s="4"/>
      <c r="DE2478" s="4"/>
      <c r="DF2478" s="4"/>
    </row>
    <row r="2479" spans="106:110" x14ac:dyDescent="0.25">
      <c r="DB2479" s="4"/>
      <c r="DC2479" s="4"/>
      <c r="DD2479" s="4"/>
      <c r="DE2479" s="4"/>
      <c r="DF2479" s="4"/>
    </row>
    <row r="2480" spans="106:110" x14ac:dyDescent="0.25">
      <c r="DB2480" s="4"/>
      <c r="DC2480" s="4"/>
      <c r="DD2480" s="4"/>
      <c r="DE2480" s="4"/>
      <c r="DF2480" s="4"/>
    </row>
    <row r="2481" spans="106:110" x14ac:dyDescent="0.25">
      <c r="DB2481" s="4"/>
      <c r="DC2481" s="4"/>
      <c r="DD2481" s="4"/>
      <c r="DE2481" s="4"/>
      <c r="DF2481" s="4"/>
    </row>
    <row r="2482" spans="106:110" x14ac:dyDescent="0.25">
      <c r="DB2482" s="4"/>
      <c r="DC2482" s="4"/>
      <c r="DD2482" s="4"/>
      <c r="DE2482" s="4"/>
      <c r="DF2482" s="4"/>
    </row>
    <row r="2483" spans="106:110" x14ac:dyDescent="0.25">
      <c r="DB2483" s="27"/>
      <c r="DC2483" s="83"/>
      <c r="DD2483" s="83"/>
      <c r="DE2483" s="83"/>
      <c r="DF2483" s="83"/>
    </row>
    <row r="2484" spans="106:110" x14ac:dyDescent="0.25">
      <c r="DB2484" s="4"/>
      <c r="DC2484" s="4"/>
      <c r="DD2484" s="4"/>
      <c r="DE2484" s="4"/>
      <c r="DF2484" s="4"/>
    </row>
    <row r="2485" spans="106:110" x14ac:dyDescent="0.25">
      <c r="DB2485" s="4"/>
      <c r="DC2485" s="4"/>
      <c r="DD2485" s="4"/>
      <c r="DE2485" s="4"/>
      <c r="DF2485" s="4"/>
    </row>
    <row r="2486" spans="106:110" x14ac:dyDescent="0.25">
      <c r="DB2486" s="4"/>
      <c r="DC2486" s="4"/>
      <c r="DD2486" s="4"/>
      <c r="DE2486" s="4"/>
      <c r="DF2486" s="4"/>
    </row>
    <row r="2487" spans="106:110" x14ac:dyDescent="0.25">
      <c r="DB2487" s="4"/>
      <c r="DC2487" s="4"/>
      <c r="DD2487" s="4"/>
      <c r="DE2487" s="4"/>
      <c r="DF2487" s="4"/>
    </row>
    <row r="2488" spans="106:110" x14ac:dyDescent="0.25">
      <c r="DB2488" s="4"/>
      <c r="DC2488" s="4"/>
      <c r="DD2488" s="4"/>
      <c r="DE2488" s="4"/>
      <c r="DF2488" s="4"/>
    </row>
    <row r="2489" spans="106:110" x14ac:dyDescent="0.25">
      <c r="DB2489" s="4"/>
      <c r="DC2489" s="4"/>
      <c r="DD2489" s="4"/>
      <c r="DE2489" s="4"/>
      <c r="DF2489" s="4"/>
    </row>
    <row r="2490" spans="106:110" x14ac:dyDescent="0.25">
      <c r="DB2490" s="4"/>
      <c r="DC2490" s="4"/>
      <c r="DD2490" s="4"/>
      <c r="DE2490" s="4"/>
      <c r="DF2490" s="4"/>
    </row>
    <row r="2491" spans="106:110" x14ac:dyDescent="0.25">
      <c r="DB2491" s="4"/>
      <c r="DC2491" s="87"/>
      <c r="DD2491" s="87"/>
      <c r="DE2491" s="87"/>
      <c r="DF2491" s="87"/>
    </row>
    <row r="2492" spans="106:110" x14ac:dyDescent="0.25">
      <c r="DB2492" s="4"/>
      <c r="DC2492" s="4"/>
      <c r="DD2492" s="4"/>
      <c r="DE2492" s="4"/>
      <c r="DF2492" s="4"/>
    </row>
    <row r="2493" spans="106:110" x14ac:dyDescent="0.25">
      <c r="DB2493" s="4"/>
      <c r="DC2493" s="4"/>
      <c r="DD2493" s="4"/>
      <c r="DE2493" s="4"/>
      <c r="DF2493" s="4"/>
    </row>
    <row r="2494" spans="106:110" x14ac:dyDescent="0.25">
      <c r="DB2494" s="4"/>
      <c r="DC2494" s="4"/>
      <c r="DD2494" s="4"/>
      <c r="DE2494" s="4"/>
      <c r="DF2494" s="4"/>
    </row>
    <row r="2495" spans="106:110" x14ac:dyDescent="0.25">
      <c r="DB2495" s="4"/>
      <c r="DC2495" s="4"/>
      <c r="DD2495" s="4"/>
      <c r="DE2495" s="4"/>
      <c r="DF2495" s="4"/>
    </row>
    <row r="2496" spans="106:110" x14ac:dyDescent="0.25">
      <c r="DB2496" s="4"/>
      <c r="DC2496" s="30"/>
      <c r="DD2496" s="30"/>
      <c r="DE2496" s="30"/>
      <c r="DF2496" s="30"/>
    </row>
    <row r="2497" spans="106:110" x14ac:dyDescent="0.25">
      <c r="DB2497" s="4"/>
      <c r="DC2497" s="4"/>
      <c r="DD2497" s="4"/>
      <c r="DE2497" s="4"/>
      <c r="DF2497" s="4"/>
    </row>
    <row r="2498" spans="106:110" x14ac:dyDescent="0.25">
      <c r="DB2498" s="4"/>
      <c r="DC2498" s="4"/>
      <c r="DD2498" s="4"/>
      <c r="DE2498" s="4"/>
      <c r="DF2498" s="4"/>
    </row>
    <row r="2499" spans="106:110" x14ac:dyDescent="0.25">
      <c r="DB2499" s="27"/>
      <c r="DC2499" s="83"/>
      <c r="DD2499" s="83"/>
      <c r="DE2499" s="83"/>
      <c r="DF2499" s="83"/>
    </row>
    <row r="2500" spans="106:110" x14ac:dyDescent="0.25">
      <c r="DB2500" s="4"/>
      <c r="DC2500" s="4"/>
      <c r="DD2500" s="4"/>
      <c r="DE2500" s="4"/>
      <c r="DF2500" s="4"/>
    </row>
    <row r="2501" spans="106:110" x14ac:dyDescent="0.25">
      <c r="DB2501" s="4"/>
      <c r="DC2501" s="4"/>
      <c r="DD2501" s="4"/>
      <c r="DE2501" s="4"/>
      <c r="DF2501" s="4"/>
    </row>
    <row r="2502" spans="106:110" x14ac:dyDescent="0.25">
      <c r="DB2502" s="4"/>
      <c r="DC2502" s="4"/>
      <c r="DD2502" s="4"/>
      <c r="DE2502" s="4"/>
      <c r="DF2502" s="4"/>
    </row>
    <row r="2503" spans="106:110" x14ac:dyDescent="0.25">
      <c r="DB2503" s="4"/>
      <c r="DC2503" s="4"/>
      <c r="DD2503" s="4"/>
      <c r="DE2503" s="4"/>
      <c r="DF2503" s="4"/>
    </row>
    <row r="2504" spans="106:110" x14ac:dyDescent="0.25">
      <c r="DB2504" s="4"/>
      <c r="DC2504" s="4"/>
      <c r="DD2504" s="4"/>
      <c r="DE2504" s="4"/>
      <c r="DF2504" s="4"/>
    </row>
    <row r="2505" spans="106:110" x14ac:dyDescent="0.25">
      <c r="DB2505" s="4"/>
      <c r="DC2505" s="4"/>
      <c r="DD2505" s="4"/>
      <c r="DE2505" s="4"/>
      <c r="DF2505" s="4"/>
    </row>
    <row r="2506" spans="106:110" x14ac:dyDescent="0.25">
      <c r="DB2506" s="4"/>
      <c r="DC2506" s="4"/>
      <c r="DD2506" s="4"/>
      <c r="DE2506" s="4"/>
      <c r="DF2506" s="4"/>
    </row>
    <row r="2507" spans="106:110" x14ac:dyDescent="0.25">
      <c r="DB2507" s="4"/>
      <c r="DC2507" s="87"/>
      <c r="DD2507" s="87"/>
      <c r="DE2507" s="87"/>
      <c r="DF2507" s="87"/>
    </row>
    <row r="2508" spans="106:110" x14ac:dyDescent="0.25">
      <c r="DB2508" s="4"/>
      <c r="DC2508" s="4"/>
      <c r="DD2508" s="4"/>
      <c r="DE2508" s="4"/>
      <c r="DF2508" s="4"/>
    </row>
    <row r="2509" spans="106:110" x14ac:dyDescent="0.25">
      <c r="DB2509" s="4"/>
      <c r="DC2509" s="4"/>
      <c r="DD2509" s="4"/>
      <c r="DE2509" s="4"/>
      <c r="DF2509" s="4"/>
    </row>
    <row r="2510" spans="106:110" x14ac:dyDescent="0.25">
      <c r="DB2510" s="4"/>
      <c r="DC2510" s="4"/>
      <c r="DD2510" s="4"/>
      <c r="DE2510" s="4"/>
      <c r="DF2510" s="4"/>
    </row>
    <row r="2511" spans="106:110" x14ac:dyDescent="0.25">
      <c r="DB2511" s="4"/>
      <c r="DC2511" s="4"/>
      <c r="DD2511" s="4"/>
      <c r="DE2511" s="4"/>
      <c r="DF2511" s="4"/>
    </row>
    <row r="2512" spans="106:110" x14ac:dyDescent="0.25">
      <c r="DB2512" s="4"/>
      <c r="DC2512" s="4"/>
      <c r="DD2512" s="4"/>
      <c r="DE2512" s="4"/>
      <c r="DF2512" s="4"/>
    </row>
    <row r="2513" spans="106:110" x14ac:dyDescent="0.25">
      <c r="DB2513" s="4"/>
      <c r="DC2513" s="30"/>
      <c r="DD2513" s="30"/>
      <c r="DE2513" s="30"/>
      <c r="DF2513" s="30"/>
    </row>
    <row r="2514" spans="106:110" x14ac:dyDescent="0.25">
      <c r="DB2514" s="4"/>
      <c r="DC2514" s="4"/>
      <c r="DD2514" s="4"/>
      <c r="DE2514" s="4"/>
      <c r="DF2514" s="4"/>
    </row>
    <row r="2515" spans="106:110" x14ac:dyDescent="0.25">
      <c r="DB2515" s="4"/>
      <c r="DC2515" s="4"/>
      <c r="DD2515" s="4"/>
      <c r="DE2515" s="4"/>
      <c r="DF2515" s="4"/>
    </row>
    <row r="2516" spans="106:110" x14ac:dyDescent="0.25">
      <c r="DB2516" s="4"/>
      <c r="DC2516" s="4"/>
      <c r="DD2516" s="4"/>
      <c r="DE2516" s="4"/>
      <c r="DF2516" s="4"/>
    </row>
    <row r="2517" spans="106:110" x14ac:dyDescent="0.25">
      <c r="DB2517" s="27"/>
      <c r="DC2517" s="83"/>
      <c r="DD2517" s="83"/>
      <c r="DE2517" s="83"/>
      <c r="DF2517" s="83"/>
    </row>
    <row r="2518" spans="106:110" x14ac:dyDescent="0.25">
      <c r="DB2518" s="4"/>
      <c r="DC2518" s="4"/>
      <c r="DD2518" s="4"/>
      <c r="DE2518" s="4"/>
      <c r="DF2518" s="4"/>
    </row>
    <row r="2519" spans="106:110" x14ac:dyDescent="0.25">
      <c r="DB2519" s="4"/>
      <c r="DC2519" s="4"/>
      <c r="DD2519" s="4"/>
      <c r="DE2519" s="4"/>
      <c r="DF2519" s="4"/>
    </row>
    <row r="2520" spans="106:110" x14ac:dyDescent="0.25">
      <c r="DB2520" s="4"/>
      <c r="DC2520" s="4"/>
      <c r="DD2520" s="4"/>
      <c r="DE2520" s="4"/>
      <c r="DF2520" s="4"/>
    </row>
    <row r="2521" spans="106:110" x14ac:dyDescent="0.25">
      <c r="DB2521" s="4"/>
      <c r="DC2521" s="4"/>
      <c r="DD2521" s="4"/>
      <c r="DE2521" s="4"/>
      <c r="DF2521" s="4"/>
    </row>
    <row r="2522" spans="106:110" x14ac:dyDescent="0.25">
      <c r="DB2522" s="4"/>
      <c r="DC2522" s="4"/>
      <c r="DD2522" s="4"/>
      <c r="DE2522" s="4"/>
      <c r="DF2522" s="4"/>
    </row>
    <row r="2523" spans="106:110" x14ac:dyDescent="0.25">
      <c r="DB2523" s="4"/>
      <c r="DC2523" s="4"/>
      <c r="DD2523" s="4"/>
      <c r="DE2523" s="4"/>
      <c r="DF2523" s="4"/>
    </row>
    <row r="2524" spans="106:110" x14ac:dyDescent="0.25">
      <c r="DB2524" s="4"/>
      <c r="DC2524" s="4"/>
      <c r="DD2524" s="4"/>
      <c r="DE2524" s="4"/>
      <c r="DF2524" s="4"/>
    </row>
    <row r="2525" spans="106:110" x14ac:dyDescent="0.25">
      <c r="DB2525" s="4"/>
      <c r="DC2525" s="87"/>
      <c r="DD2525" s="87"/>
      <c r="DE2525" s="87"/>
      <c r="DF2525" s="87"/>
    </row>
    <row r="2526" spans="106:110" x14ac:dyDescent="0.25">
      <c r="DB2526" s="4"/>
      <c r="DC2526" s="4"/>
      <c r="DD2526" s="4"/>
      <c r="DE2526" s="4"/>
      <c r="DF2526" s="4"/>
    </row>
    <row r="2527" spans="106:110" x14ac:dyDescent="0.25">
      <c r="DB2527" s="4"/>
      <c r="DC2527" s="4"/>
      <c r="DD2527" s="4"/>
      <c r="DE2527" s="4"/>
      <c r="DF2527" s="4"/>
    </row>
    <row r="2528" spans="106:110" x14ac:dyDescent="0.25">
      <c r="DB2528" s="4"/>
      <c r="DC2528" s="4"/>
      <c r="DD2528" s="4"/>
      <c r="DE2528" s="4"/>
      <c r="DF2528" s="4"/>
    </row>
    <row r="2529" spans="106:110" x14ac:dyDescent="0.25">
      <c r="DB2529" s="4"/>
      <c r="DC2529" s="4"/>
      <c r="DD2529" s="4"/>
      <c r="DE2529" s="4"/>
      <c r="DF2529" s="4"/>
    </row>
    <row r="2530" spans="106:110" x14ac:dyDescent="0.25">
      <c r="DB2530" s="4"/>
      <c r="DC2530" s="4"/>
      <c r="DD2530" s="4"/>
      <c r="DE2530" s="4"/>
      <c r="DF2530" s="4"/>
    </row>
    <row r="2531" spans="106:110" x14ac:dyDescent="0.25">
      <c r="DB2531" s="4"/>
      <c r="DC2531" s="4"/>
      <c r="DD2531" s="4"/>
      <c r="DE2531" s="4"/>
      <c r="DF2531" s="4"/>
    </row>
    <row r="2532" spans="106:110" x14ac:dyDescent="0.25">
      <c r="DB2532" s="4"/>
      <c r="DC2532" s="30"/>
      <c r="DD2532" s="30"/>
      <c r="DE2532" s="30"/>
      <c r="DF2532" s="30"/>
    </row>
    <row r="2533" spans="106:110" x14ac:dyDescent="0.25">
      <c r="DB2533" s="4"/>
      <c r="DC2533" s="4"/>
      <c r="DD2533" s="4"/>
      <c r="DE2533" s="4"/>
      <c r="DF2533" s="4"/>
    </row>
    <row r="2534" spans="106:110" x14ac:dyDescent="0.25">
      <c r="DB2534" s="4"/>
      <c r="DC2534" s="4"/>
      <c r="DD2534" s="4"/>
      <c r="DE2534" s="4"/>
      <c r="DF2534" s="4"/>
    </row>
    <row r="2535" spans="106:110" x14ac:dyDescent="0.25">
      <c r="DB2535" s="4"/>
      <c r="DC2535" s="4"/>
      <c r="DD2535" s="4"/>
      <c r="DE2535" s="4"/>
      <c r="DF2535" s="4"/>
    </row>
    <row r="2536" spans="106:110" x14ac:dyDescent="0.25">
      <c r="DB2536" s="4"/>
      <c r="DC2536" s="4"/>
      <c r="DD2536" s="4"/>
      <c r="DE2536" s="4"/>
      <c r="DF2536" s="4"/>
    </row>
    <row r="2537" spans="106:110" x14ac:dyDescent="0.25">
      <c r="DB2537" s="27"/>
      <c r="DC2537" s="83"/>
      <c r="DD2537" s="83"/>
      <c r="DE2537" s="83"/>
      <c r="DF2537" s="83"/>
    </row>
    <row r="2538" spans="106:110" x14ac:dyDescent="0.25">
      <c r="DB2538" s="4"/>
      <c r="DC2538" s="4"/>
      <c r="DD2538" s="4"/>
      <c r="DE2538" s="4"/>
      <c r="DF2538" s="4"/>
    </row>
    <row r="2539" spans="106:110" x14ac:dyDescent="0.25">
      <c r="DB2539" s="4"/>
      <c r="DC2539" s="4"/>
      <c r="DD2539" s="4"/>
      <c r="DE2539" s="4"/>
      <c r="DF2539" s="4"/>
    </row>
    <row r="2540" spans="106:110" x14ac:dyDescent="0.25">
      <c r="DB2540" s="4"/>
      <c r="DC2540" s="4"/>
      <c r="DD2540" s="4"/>
      <c r="DE2540" s="4"/>
      <c r="DF2540" s="4"/>
    </row>
    <row r="2541" spans="106:110" x14ac:dyDescent="0.25">
      <c r="DB2541" s="4"/>
      <c r="DC2541" s="4"/>
      <c r="DD2541" s="4"/>
      <c r="DE2541" s="4"/>
      <c r="DF2541" s="4"/>
    </row>
    <row r="2542" spans="106:110" x14ac:dyDescent="0.25">
      <c r="DB2542" s="4"/>
      <c r="DC2542" s="4"/>
      <c r="DD2542" s="4"/>
      <c r="DE2542" s="4"/>
      <c r="DF2542" s="4"/>
    </row>
    <row r="2543" spans="106:110" x14ac:dyDescent="0.25">
      <c r="DB2543" s="4"/>
      <c r="DC2543" s="4"/>
      <c r="DD2543" s="4"/>
      <c r="DE2543" s="4"/>
      <c r="DF2543" s="4"/>
    </row>
    <row r="2544" spans="106:110" x14ac:dyDescent="0.25">
      <c r="DB2544" s="4"/>
      <c r="DC2544" s="4"/>
      <c r="DD2544" s="4"/>
      <c r="DE2544" s="4"/>
      <c r="DF2544" s="4"/>
    </row>
    <row r="2545" spans="106:110" x14ac:dyDescent="0.25">
      <c r="DB2545" s="4"/>
      <c r="DC2545" s="87"/>
      <c r="DD2545" s="87"/>
      <c r="DE2545" s="87"/>
      <c r="DF2545" s="87"/>
    </row>
    <row r="2546" spans="106:110" x14ac:dyDescent="0.25">
      <c r="DB2546" s="4"/>
      <c r="DC2546" s="4"/>
      <c r="DD2546" s="4"/>
      <c r="DE2546" s="4"/>
      <c r="DF2546" s="4"/>
    </row>
    <row r="2547" spans="106:110" x14ac:dyDescent="0.25">
      <c r="DB2547" s="4"/>
      <c r="DC2547" s="4"/>
      <c r="DD2547" s="4"/>
      <c r="DE2547" s="4"/>
      <c r="DF2547" s="4"/>
    </row>
    <row r="2548" spans="106:110" x14ac:dyDescent="0.25">
      <c r="DB2548" s="4"/>
      <c r="DC2548" s="4"/>
      <c r="DD2548" s="4"/>
      <c r="DE2548" s="4"/>
      <c r="DF2548" s="4"/>
    </row>
    <row r="2549" spans="106:110" x14ac:dyDescent="0.25">
      <c r="DB2549" s="4"/>
      <c r="DC2549" s="4"/>
      <c r="DD2549" s="4"/>
      <c r="DE2549" s="4"/>
      <c r="DF2549" s="4"/>
    </row>
    <row r="2550" spans="106:110" x14ac:dyDescent="0.25">
      <c r="DB2550" s="4"/>
      <c r="DC2550" s="4"/>
      <c r="DD2550" s="4"/>
      <c r="DE2550" s="4"/>
      <c r="DF2550" s="4"/>
    </row>
    <row r="2551" spans="106:110" x14ac:dyDescent="0.25">
      <c r="DB2551" s="4"/>
      <c r="DC2551" s="30"/>
      <c r="DD2551" s="30"/>
      <c r="DE2551" s="30"/>
      <c r="DF2551" s="30"/>
    </row>
    <row r="2552" spans="106:110" x14ac:dyDescent="0.25">
      <c r="DB2552" s="4"/>
      <c r="DC2552" s="4"/>
      <c r="DD2552" s="4"/>
      <c r="DE2552" s="4"/>
      <c r="DF2552" s="4"/>
    </row>
    <row r="2553" spans="106:110" x14ac:dyDescent="0.25">
      <c r="DB2553" s="4"/>
      <c r="DC2553" s="4"/>
      <c r="DD2553" s="4"/>
      <c r="DE2553" s="4"/>
      <c r="DF2553" s="4"/>
    </row>
    <row r="2554" spans="106:110" x14ac:dyDescent="0.25">
      <c r="DB2554" s="4"/>
      <c r="DC2554" s="4"/>
      <c r="DD2554" s="4"/>
      <c r="DE2554" s="4"/>
      <c r="DF2554" s="4"/>
    </row>
    <row r="2555" spans="106:110" x14ac:dyDescent="0.25">
      <c r="DB2555" s="27"/>
      <c r="DC2555" s="83"/>
      <c r="DD2555" s="83"/>
      <c r="DE2555" s="83"/>
      <c r="DF2555" s="83"/>
    </row>
    <row r="2556" spans="106:110" x14ac:dyDescent="0.25">
      <c r="DB2556" s="4"/>
      <c r="DC2556" s="4"/>
      <c r="DD2556" s="4"/>
      <c r="DE2556" s="4"/>
      <c r="DF2556" s="4"/>
    </row>
    <row r="2557" spans="106:110" x14ac:dyDescent="0.25">
      <c r="DB2557" s="4"/>
      <c r="DC2557" s="4"/>
      <c r="DD2557" s="4"/>
      <c r="DE2557" s="4"/>
      <c r="DF2557" s="4"/>
    </row>
    <row r="2558" spans="106:110" x14ac:dyDescent="0.25">
      <c r="DB2558" s="4"/>
      <c r="DC2558" s="4"/>
      <c r="DD2558" s="4"/>
      <c r="DE2558" s="4"/>
      <c r="DF2558" s="4"/>
    </row>
    <row r="2559" spans="106:110" x14ac:dyDescent="0.25">
      <c r="DB2559" s="4"/>
      <c r="DC2559" s="4"/>
      <c r="DD2559" s="4"/>
      <c r="DE2559" s="4"/>
      <c r="DF2559" s="4"/>
    </row>
    <row r="2560" spans="106:110" x14ac:dyDescent="0.25">
      <c r="DB2560" s="4"/>
      <c r="DC2560" s="4"/>
      <c r="DD2560" s="4"/>
      <c r="DE2560" s="4"/>
      <c r="DF2560" s="4"/>
    </row>
    <row r="2561" spans="106:110" x14ac:dyDescent="0.25">
      <c r="DB2561" s="4"/>
      <c r="DC2561" s="4"/>
      <c r="DD2561" s="4"/>
      <c r="DE2561" s="4"/>
      <c r="DF2561" s="4"/>
    </row>
    <row r="2562" spans="106:110" x14ac:dyDescent="0.25">
      <c r="DB2562" s="4"/>
      <c r="DC2562" s="4"/>
      <c r="DD2562" s="4"/>
      <c r="DE2562" s="4"/>
      <c r="DF2562" s="4"/>
    </row>
    <row r="2563" spans="106:110" x14ac:dyDescent="0.25">
      <c r="DB2563" s="4"/>
      <c r="DC2563" s="87"/>
      <c r="DD2563" s="87"/>
      <c r="DE2563" s="87"/>
      <c r="DF2563" s="87"/>
    </row>
    <row r="2564" spans="106:110" x14ac:dyDescent="0.25">
      <c r="DB2564" s="4"/>
      <c r="DC2564" s="4"/>
      <c r="DD2564" s="4"/>
      <c r="DE2564" s="4"/>
      <c r="DF2564" s="4"/>
    </row>
    <row r="2565" spans="106:110" x14ac:dyDescent="0.25">
      <c r="DB2565" s="4"/>
      <c r="DC2565" s="4"/>
      <c r="DD2565" s="4"/>
      <c r="DE2565" s="4"/>
      <c r="DF2565" s="4"/>
    </row>
    <row r="2566" spans="106:110" x14ac:dyDescent="0.25">
      <c r="DB2566" s="4"/>
      <c r="DC2566" s="4"/>
      <c r="DD2566" s="4"/>
      <c r="DE2566" s="4"/>
      <c r="DF2566" s="4"/>
    </row>
    <row r="2567" spans="106:110" x14ac:dyDescent="0.25">
      <c r="DB2567" s="4"/>
      <c r="DC2567" s="4"/>
      <c r="DD2567" s="4"/>
      <c r="DE2567" s="4"/>
      <c r="DF2567" s="4"/>
    </row>
    <row r="2568" spans="106:110" x14ac:dyDescent="0.25">
      <c r="DB2568" s="4"/>
      <c r="DC2568" s="4"/>
      <c r="DD2568" s="4"/>
      <c r="DE2568" s="4"/>
      <c r="DF2568" s="4"/>
    </row>
    <row r="2569" spans="106:110" x14ac:dyDescent="0.25">
      <c r="DB2569" s="4"/>
      <c r="DC2569" s="4"/>
      <c r="DD2569" s="4"/>
      <c r="DE2569" s="4"/>
      <c r="DF2569" s="4"/>
    </row>
    <row r="2570" spans="106:110" x14ac:dyDescent="0.25">
      <c r="DB2570" s="4"/>
      <c r="DC2570" s="30"/>
      <c r="DD2570" s="30"/>
      <c r="DE2570" s="30"/>
      <c r="DF2570" s="30"/>
    </row>
    <row r="2571" spans="106:110" x14ac:dyDescent="0.25">
      <c r="DB2571" s="4"/>
      <c r="DC2571" s="4"/>
      <c r="DD2571" s="4"/>
      <c r="DE2571" s="4"/>
      <c r="DF2571" s="4"/>
    </row>
    <row r="2572" spans="106:110" x14ac:dyDescent="0.25">
      <c r="DB2572" s="4"/>
      <c r="DC2572" s="4"/>
      <c r="DD2572" s="4"/>
      <c r="DE2572" s="4"/>
      <c r="DF2572" s="4"/>
    </row>
    <row r="2573" spans="106:110" x14ac:dyDescent="0.25">
      <c r="DB2573" s="4"/>
      <c r="DC2573" s="4"/>
      <c r="DD2573" s="4"/>
      <c r="DE2573" s="4"/>
      <c r="DF2573" s="4"/>
    </row>
    <row r="2574" spans="106:110" x14ac:dyDescent="0.25">
      <c r="DB2574" s="4"/>
      <c r="DC2574" s="4"/>
      <c r="DD2574" s="4"/>
      <c r="DE2574" s="4"/>
      <c r="DF2574" s="4"/>
    </row>
    <row r="2575" spans="106:110" x14ac:dyDescent="0.25">
      <c r="DB2575" s="27"/>
      <c r="DC2575" s="83"/>
      <c r="DD2575" s="83"/>
      <c r="DE2575" s="83"/>
      <c r="DF2575" s="83"/>
    </row>
    <row r="2576" spans="106:110" x14ac:dyDescent="0.25">
      <c r="DB2576" s="4"/>
      <c r="DC2576" s="4"/>
      <c r="DD2576" s="4"/>
      <c r="DE2576" s="4"/>
      <c r="DF2576" s="4"/>
    </row>
    <row r="2577" spans="106:110" x14ac:dyDescent="0.25">
      <c r="DB2577" s="4"/>
      <c r="DC2577" s="4"/>
      <c r="DD2577" s="4"/>
      <c r="DE2577" s="4"/>
      <c r="DF2577" s="4"/>
    </row>
    <row r="2578" spans="106:110" x14ac:dyDescent="0.25">
      <c r="DB2578" s="4"/>
      <c r="DC2578" s="4"/>
      <c r="DD2578" s="4"/>
      <c r="DE2578" s="4"/>
      <c r="DF2578" s="4"/>
    </row>
    <row r="2579" spans="106:110" x14ac:dyDescent="0.25">
      <c r="DB2579" s="4"/>
      <c r="DC2579" s="4"/>
      <c r="DD2579" s="4"/>
      <c r="DE2579" s="4"/>
      <c r="DF2579" s="4"/>
    </row>
    <row r="2580" spans="106:110" x14ac:dyDescent="0.25">
      <c r="DB2580" s="4"/>
      <c r="DC2580" s="4"/>
      <c r="DD2580" s="4"/>
      <c r="DE2580" s="4"/>
      <c r="DF2580" s="4"/>
    </row>
    <row r="2581" spans="106:110" x14ac:dyDescent="0.25">
      <c r="DB2581" s="4"/>
      <c r="DC2581" s="4"/>
      <c r="DD2581" s="4"/>
      <c r="DE2581" s="4"/>
      <c r="DF2581" s="4"/>
    </row>
    <row r="2582" spans="106:110" x14ac:dyDescent="0.25">
      <c r="DB2582" s="4"/>
      <c r="DC2582" s="4"/>
      <c r="DD2582" s="4"/>
      <c r="DE2582" s="4"/>
      <c r="DF2582" s="4"/>
    </row>
    <row r="2583" spans="106:110" x14ac:dyDescent="0.25">
      <c r="DB2583" s="4"/>
      <c r="DC2583" s="87"/>
      <c r="DD2583" s="87"/>
      <c r="DE2583" s="87"/>
      <c r="DF2583" s="87"/>
    </row>
    <row r="2584" spans="106:110" x14ac:dyDescent="0.25">
      <c r="DB2584" s="4"/>
      <c r="DC2584" s="4"/>
      <c r="DD2584" s="4"/>
      <c r="DE2584" s="4"/>
      <c r="DF2584" s="4"/>
    </row>
    <row r="2585" spans="106:110" x14ac:dyDescent="0.25">
      <c r="DB2585" s="4"/>
      <c r="DC2585" s="4"/>
      <c r="DD2585" s="4"/>
      <c r="DE2585" s="4"/>
      <c r="DF2585" s="4"/>
    </row>
    <row r="2586" spans="106:110" x14ac:dyDescent="0.25">
      <c r="DB2586" s="4"/>
      <c r="DC2586" s="4"/>
      <c r="DD2586" s="4"/>
      <c r="DE2586" s="4"/>
      <c r="DF2586" s="4"/>
    </row>
    <row r="2587" spans="106:110" x14ac:dyDescent="0.25">
      <c r="DB2587" s="4"/>
      <c r="DC2587" s="4"/>
      <c r="DD2587" s="4"/>
      <c r="DE2587" s="4"/>
      <c r="DF2587" s="4"/>
    </row>
    <row r="2588" spans="106:110" x14ac:dyDescent="0.25">
      <c r="DB2588" s="4"/>
      <c r="DC2588" s="4"/>
      <c r="DD2588" s="4"/>
      <c r="DE2588" s="4"/>
      <c r="DF2588" s="4"/>
    </row>
    <row r="2589" spans="106:110" x14ac:dyDescent="0.25">
      <c r="DB2589" s="4"/>
      <c r="DC2589" s="4"/>
      <c r="DD2589" s="4"/>
      <c r="DE2589" s="4"/>
      <c r="DF2589" s="4"/>
    </row>
    <row r="2590" spans="106:110" x14ac:dyDescent="0.25">
      <c r="DB2590" s="4"/>
      <c r="DC2590" s="88"/>
      <c r="DD2590" s="88"/>
      <c r="DE2590" s="88"/>
      <c r="DF2590" s="88"/>
    </row>
    <row r="2591" spans="106:110" x14ac:dyDescent="0.25">
      <c r="DB2591" s="4"/>
      <c r="DC2591" s="4"/>
      <c r="DD2591" s="4"/>
      <c r="DE2591" s="4"/>
      <c r="DF2591" s="4"/>
    </row>
    <row r="2592" spans="106:110" x14ac:dyDescent="0.25">
      <c r="DB2592" s="4"/>
      <c r="DC2592" s="4"/>
      <c r="DD2592" s="4"/>
      <c r="DE2592" s="4"/>
      <c r="DF2592" s="4"/>
    </row>
    <row r="2593" spans="106:110" x14ac:dyDescent="0.25">
      <c r="DB2593" s="4"/>
      <c r="DC2593" s="4"/>
      <c r="DD2593" s="4"/>
      <c r="DE2593" s="4"/>
      <c r="DF2593" s="4"/>
    </row>
    <row r="2594" spans="106:110" x14ac:dyDescent="0.25">
      <c r="DB2594" s="4"/>
      <c r="DC2594" s="4"/>
      <c r="DD2594" s="4"/>
      <c r="DE2594" s="4"/>
      <c r="DF2594" s="4"/>
    </row>
    <row r="2595" spans="106:110" x14ac:dyDescent="0.25">
      <c r="DB2595" s="27"/>
      <c r="DC2595" s="83"/>
      <c r="DD2595" s="83"/>
      <c r="DE2595" s="83"/>
      <c r="DF2595" s="83"/>
    </row>
    <row r="2596" spans="106:110" x14ac:dyDescent="0.25">
      <c r="DB2596" s="4"/>
      <c r="DC2596" s="4"/>
      <c r="DD2596" s="4"/>
      <c r="DE2596" s="4"/>
      <c r="DF2596" s="4"/>
    </row>
    <row r="2597" spans="106:110" x14ac:dyDescent="0.25">
      <c r="DB2597" s="4"/>
      <c r="DC2597" s="4"/>
      <c r="DD2597" s="4"/>
      <c r="DE2597" s="4"/>
      <c r="DF2597" s="4"/>
    </row>
    <row r="2598" spans="106:110" x14ac:dyDescent="0.25">
      <c r="DB2598" s="4"/>
      <c r="DC2598" s="4"/>
      <c r="DD2598" s="4"/>
      <c r="DE2598" s="4"/>
      <c r="DF2598" s="4"/>
    </row>
    <row r="2599" spans="106:110" x14ac:dyDescent="0.25">
      <c r="DB2599" s="4"/>
      <c r="DC2599" s="4"/>
      <c r="DD2599" s="4"/>
      <c r="DE2599" s="4"/>
      <c r="DF2599" s="4"/>
    </row>
    <row r="2600" spans="106:110" x14ac:dyDescent="0.25">
      <c r="DB2600" s="4"/>
      <c r="DC2600" s="4"/>
      <c r="DD2600" s="4"/>
      <c r="DE2600" s="4"/>
      <c r="DF2600" s="4"/>
    </row>
    <row r="2601" spans="106:110" x14ac:dyDescent="0.25">
      <c r="DB2601" s="4"/>
      <c r="DC2601" s="4"/>
      <c r="DD2601" s="4"/>
      <c r="DE2601" s="4"/>
      <c r="DF2601" s="4"/>
    </row>
    <row r="2602" spans="106:110" x14ac:dyDescent="0.25">
      <c r="DB2602" s="4"/>
      <c r="DC2602" s="4"/>
      <c r="DD2602" s="4"/>
      <c r="DE2602" s="4"/>
      <c r="DF2602" s="4"/>
    </row>
    <row r="2603" spans="106:110" x14ac:dyDescent="0.25">
      <c r="DB2603" s="4"/>
      <c r="DC2603" s="87"/>
      <c r="DD2603" s="87"/>
      <c r="DE2603" s="87"/>
      <c r="DF2603" s="87"/>
    </row>
    <row r="2604" spans="106:110" x14ac:dyDescent="0.25">
      <c r="DB2604" s="4"/>
      <c r="DC2604" s="4"/>
      <c r="DD2604" s="4"/>
      <c r="DE2604" s="4"/>
      <c r="DF2604" s="4"/>
    </row>
    <row r="2605" spans="106:110" x14ac:dyDescent="0.25">
      <c r="DB2605" s="4"/>
      <c r="DC2605" s="4"/>
      <c r="DD2605" s="4"/>
      <c r="DE2605" s="4"/>
      <c r="DF2605" s="4"/>
    </row>
    <row r="2606" spans="106:110" x14ac:dyDescent="0.25">
      <c r="DB2606" s="4"/>
      <c r="DC2606" s="4"/>
      <c r="DD2606" s="4"/>
      <c r="DE2606" s="4"/>
      <c r="DF2606" s="4"/>
    </row>
    <row r="2607" spans="106:110" x14ac:dyDescent="0.25">
      <c r="DB2607" s="4"/>
      <c r="DC2607" s="4"/>
      <c r="DD2607" s="4"/>
      <c r="DE2607" s="4"/>
      <c r="DF2607" s="4"/>
    </row>
    <row r="2608" spans="106:110" x14ac:dyDescent="0.25">
      <c r="DB2608" s="4"/>
      <c r="DC2608" s="4"/>
      <c r="DD2608" s="4"/>
      <c r="DE2608" s="4"/>
      <c r="DF2608" s="4"/>
    </row>
    <row r="2609" spans="106:110" x14ac:dyDescent="0.25">
      <c r="DB2609" s="4"/>
      <c r="DC2609" s="4"/>
      <c r="DD2609" s="4"/>
      <c r="DE2609" s="4"/>
      <c r="DF2609" s="4"/>
    </row>
    <row r="2610" spans="106:110" x14ac:dyDescent="0.25">
      <c r="DB2610" s="4"/>
      <c r="DC2610" s="4"/>
      <c r="DD2610" s="4"/>
      <c r="DE2610" s="4"/>
      <c r="DF2610" s="4"/>
    </row>
    <row r="2611" spans="106:110" x14ac:dyDescent="0.25">
      <c r="DB2611" s="4"/>
      <c r="DC2611" s="88"/>
      <c r="DD2611" s="88"/>
      <c r="DE2611" s="88"/>
      <c r="DF2611" s="88"/>
    </row>
    <row r="2612" spans="106:110" x14ac:dyDescent="0.25">
      <c r="DB2612" s="4"/>
      <c r="DC2612" s="4"/>
      <c r="DD2612" s="4"/>
      <c r="DE2612" s="4"/>
      <c r="DF2612" s="4"/>
    </row>
    <row r="2613" spans="106:110" x14ac:dyDescent="0.25">
      <c r="DB2613" s="4"/>
      <c r="DC2613" s="4"/>
      <c r="DD2613" s="4"/>
      <c r="DE2613" s="4"/>
      <c r="DF2613" s="4"/>
    </row>
    <row r="2614" spans="106:110" x14ac:dyDescent="0.25">
      <c r="DB2614" s="4"/>
      <c r="DC2614" s="4"/>
      <c r="DD2614" s="4"/>
      <c r="DE2614" s="4"/>
      <c r="DF2614" s="4"/>
    </row>
    <row r="2615" spans="106:110" x14ac:dyDescent="0.25">
      <c r="DB2615" s="4"/>
      <c r="DC2615" s="4"/>
      <c r="DD2615" s="4"/>
      <c r="DE2615" s="4"/>
      <c r="DF2615" s="4"/>
    </row>
    <row r="2616" spans="106:110" x14ac:dyDescent="0.25">
      <c r="DB2616" s="4"/>
      <c r="DC2616" s="4"/>
      <c r="DD2616" s="4"/>
      <c r="DE2616" s="4"/>
      <c r="DF2616" s="4"/>
    </row>
    <row r="2617" spans="106:110" x14ac:dyDescent="0.25">
      <c r="DB2617" s="27"/>
      <c r="DC2617" s="83"/>
      <c r="DD2617" s="83"/>
      <c r="DE2617" s="83"/>
      <c r="DF2617" s="83"/>
    </row>
    <row r="2618" spans="106:110" x14ac:dyDescent="0.25">
      <c r="DB2618" s="4"/>
      <c r="DC2618" s="4"/>
      <c r="DD2618" s="4"/>
      <c r="DE2618" s="4"/>
      <c r="DF2618" s="4"/>
    </row>
    <row r="2619" spans="106:110" x14ac:dyDescent="0.25">
      <c r="DB2619" s="4"/>
      <c r="DC2619" s="4"/>
      <c r="DD2619" s="4"/>
      <c r="DE2619" s="4"/>
      <c r="DF2619" s="4"/>
    </row>
    <row r="2620" spans="106:110" x14ac:dyDescent="0.25">
      <c r="DB2620" s="4"/>
      <c r="DC2620" s="4"/>
      <c r="DD2620" s="4"/>
      <c r="DE2620" s="4"/>
      <c r="DF2620" s="4"/>
    </row>
    <row r="2621" spans="106:110" x14ac:dyDescent="0.25">
      <c r="DB2621" s="4"/>
      <c r="DC2621" s="4"/>
      <c r="DD2621" s="4"/>
      <c r="DE2621" s="4"/>
      <c r="DF2621" s="4"/>
    </row>
    <row r="2622" spans="106:110" x14ac:dyDescent="0.25">
      <c r="DB2622" s="4"/>
      <c r="DC2622" s="4"/>
      <c r="DD2622" s="4"/>
      <c r="DE2622" s="4"/>
      <c r="DF2622" s="4"/>
    </row>
    <row r="2623" spans="106:110" x14ac:dyDescent="0.25">
      <c r="DB2623" s="4"/>
      <c r="DC2623" s="4"/>
      <c r="DD2623" s="4"/>
      <c r="DE2623" s="4"/>
      <c r="DF2623" s="4"/>
    </row>
    <row r="2624" spans="106:110" x14ac:dyDescent="0.25">
      <c r="DB2624" s="4"/>
      <c r="DC2624" s="4"/>
      <c r="DD2624" s="4"/>
      <c r="DE2624" s="4"/>
      <c r="DF2624" s="4"/>
    </row>
    <row r="2625" spans="106:110" x14ac:dyDescent="0.25">
      <c r="DB2625" s="4"/>
      <c r="DC2625" s="87"/>
      <c r="DD2625" s="87"/>
      <c r="DE2625" s="87"/>
      <c r="DF2625" s="87"/>
    </row>
    <row r="2626" spans="106:110" x14ac:dyDescent="0.25">
      <c r="DB2626" s="4"/>
      <c r="DC2626" s="4"/>
      <c r="DD2626" s="4"/>
      <c r="DE2626" s="4"/>
      <c r="DF2626" s="4"/>
    </row>
    <row r="2627" spans="106:110" x14ac:dyDescent="0.25">
      <c r="DB2627" s="4"/>
      <c r="DC2627" s="4"/>
      <c r="DD2627" s="4"/>
      <c r="DE2627" s="4"/>
      <c r="DF2627" s="4"/>
    </row>
    <row r="2628" spans="106:110" x14ac:dyDescent="0.25">
      <c r="DB2628" s="4"/>
      <c r="DC2628" s="4"/>
      <c r="DD2628" s="4"/>
      <c r="DE2628" s="4"/>
      <c r="DF2628" s="4"/>
    </row>
    <row r="2629" spans="106:110" x14ac:dyDescent="0.25">
      <c r="DB2629" s="4"/>
      <c r="DC2629" s="4"/>
      <c r="DD2629" s="4"/>
      <c r="DE2629" s="4"/>
      <c r="DF2629" s="4"/>
    </row>
    <row r="2630" spans="106:110" x14ac:dyDescent="0.25">
      <c r="DB2630" s="4"/>
      <c r="DC2630" s="4"/>
      <c r="DD2630" s="4"/>
      <c r="DE2630" s="4"/>
      <c r="DF2630" s="4"/>
    </row>
    <row r="2631" spans="106:110" x14ac:dyDescent="0.25">
      <c r="DB2631" s="4"/>
      <c r="DC2631" s="4"/>
      <c r="DD2631" s="4"/>
      <c r="DE2631" s="4"/>
      <c r="DF2631" s="4"/>
    </row>
    <row r="2632" spans="106:110" x14ac:dyDescent="0.25">
      <c r="DB2632" s="4"/>
      <c r="DC2632" s="4"/>
      <c r="DD2632" s="4"/>
      <c r="DE2632" s="4"/>
      <c r="DF2632" s="4"/>
    </row>
    <row r="2633" spans="106:110" x14ac:dyDescent="0.25">
      <c r="DB2633" s="4"/>
      <c r="DC2633" s="88"/>
      <c r="DD2633" s="88"/>
      <c r="DE2633" s="88"/>
      <c r="DF2633" s="88"/>
    </row>
    <row r="2634" spans="106:110" x14ac:dyDescent="0.25">
      <c r="DB2634" s="4"/>
      <c r="DC2634" s="4"/>
      <c r="DD2634" s="4"/>
      <c r="DE2634" s="4"/>
      <c r="DF2634" s="4"/>
    </row>
    <row r="2635" spans="106:110" x14ac:dyDescent="0.25">
      <c r="DB2635" s="4"/>
      <c r="DC2635" s="4"/>
      <c r="DD2635" s="4"/>
      <c r="DE2635" s="4"/>
      <c r="DF2635" s="4"/>
    </row>
    <row r="2636" spans="106:110" x14ac:dyDescent="0.25">
      <c r="DB2636" s="4"/>
      <c r="DC2636" s="4"/>
      <c r="DD2636" s="4"/>
      <c r="DE2636" s="4"/>
      <c r="DF2636" s="4"/>
    </row>
    <row r="2637" spans="106:110" x14ac:dyDescent="0.25">
      <c r="DB2637" s="4"/>
      <c r="DC2637" s="4"/>
      <c r="DD2637" s="4"/>
      <c r="DE2637" s="4"/>
      <c r="DF2637" s="4"/>
    </row>
    <row r="2638" spans="106:110" x14ac:dyDescent="0.25">
      <c r="DB2638" s="4"/>
      <c r="DC2638" s="4"/>
      <c r="DD2638" s="4"/>
      <c r="DE2638" s="4"/>
      <c r="DF2638" s="4"/>
    </row>
    <row r="2639" spans="106:110" x14ac:dyDescent="0.25">
      <c r="DB2639" s="27"/>
      <c r="DC2639" s="83"/>
      <c r="DD2639" s="83"/>
      <c r="DE2639" s="83"/>
      <c r="DF2639" s="83"/>
    </row>
    <row r="2640" spans="106:110" x14ac:dyDescent="0.25">
      <c r="DB2640" s="4"/>
      <c r="DC2640" s="4"/>
      <c r="DD2640" s="4"/>
      <c r="DE2640" s="4"/>
      <c r="DF2640" s="4"/>
    </row>
    <row r="2641" spans="106:110" x14ac:dyDescent="0.25">
      <c r="DB2641" s="4"/>
      <c r="DC2641" s="4"/>
      <c r="DD2641" s="4"/>
      <c r="DE2641" s="4"/>
      <c r="DF2641" s="4"/>
    </row>
    <row r="2642" spans="106:110" x14ac:dyDescent="0.25">
      <c r="DB2642" s="4"/>
      <c r="DC2642" s="4"/>
      <c r="DD2642" s="4"/>
      <c r="DE2642" s="4"/>
      <c r="DF2642" s="4"/>
    </row>
    <row r="2643" spans="106:110" x14ac:dyDescent="0.25">
      <c r="DB2643" s="4"/>
      <c r="DC2643" s="4"/>
      <c r="DD2643" s="4"/>
      <c r="DE2643" s="4"/>
      <c r="DF2643" s="4"/>
    </row>
    <row r="2644" spans="106:110" x14ac:dyDescent="0.25">
      <c r="DB2644" s="4"/>
      <c r="DC2644" s="4"/>
      <c r="DD2644" s="4"/>
      <c r="DE2644" s="4"/>
      <c r="DF2644" s="4"/>
    </row>
    <row r="2645" spans="106:110" x14ac:dyDescent="0.25">
      <c r="DB2645" s="4"/>
      <c r="DC2645" s="4"/>
      <c r="DD2645" s="4"/>
      <c r="DE2645" s="4"/>
      <c r="DF2645" s="4"/>
    </row>
    <row r="2646" spans="106:110" x14ac:dyDescent="0.25">
      <c r="DB2646" s="4"/>
      <c r="DC2646" s="4"/>
      <c r="DD2646" s="4"/>
      <c r="DE2646" s="4"/>
      <c r="DF2646" s="4"/>
    </row>
    <row r="2647" spans="106:110" x14ac:dyDescent="0.25">
      <c r="DB2647" s="4"/>
      <c r="DC2647" s="87"/>
      <c r="DD2647" s="87"/>
      <c r="DE2647" s="87"/>
      <c r="DF2647" s="87"/>
    </row>
    <row r="2648" spans="106:110" x14ac:dyDescent="0.25">
      <c r="DB2648" s="4"/>
      <c r="DC2648" s="4"/>
      <c r="DD2648" s="4"/>
      <c r="DE2648" s="4"/>
      <c r="DF2648" s="4"/>
    </row>
    <row r="2649" spans="106:110" x14ac:dyDescent="0.25">
      <c r="DB2649" s="4"/>
      <c r="DC2649" s="4"/>
      <c r="DD2649" s="4"/>
      <c r="DE2649" s="4"/>
      <c r="DF2649" s="4"/>
    </row>
    <row r="2650" spans="106:110" x14ac:dyDescent="0.25">
      <c r="DB2650" s="4"/>
      <c r="DC2650" s="4"/>
      <c r="DD2650" s="4"/>
      <c r="DE2650" s="4"/>
      <c r="DF2650" s="4"/>
    </row>
    <row r="2651" spans="106:110" x14ac:dyDescent="0.25">
      <c r="DB2651" s="4"/>
      <c r="DC2651" s="4"/>
      <c r="DD2651" s="4"/>
      <c r="DE2651" s="4"/>
      <c r="DF2651" s="4"/>
    </row>
    <row r="2652" spans="106:110" x14ac:dyDescent="0.25">
      <c r="DB2652" s="4"/>
      <c r="DC2652" s="4"/>
      <c r="DD2652" s="4"/>
      <c r="DE2652" s="4"/>
      <c r="DF2652" s="4"/>
    </row>
    <row r="2653" spans="106:110" x14ac:dyDescent="0.25">
      <c r="DB2653" s="4"/>
      <c r="DC2653" s="4"/>
      <c r="DD2653" s="4"/>
      <c r="DE2653" s="4"/>
      <c r="DF2653" s="4"/>
    </row>
    <row r="2654" spans="106:110" x14ac:dyDescent="0.25">
      <c r="DB2654" s="4"/>
      <c r="DC2654" s="4"/>
      <c r="DD2654" s="4"/>
      <c r="DE2654" s="4"/>
      <c r="DF2654" s="4"/>
    </row>
    <row r="2655" spans="106:110" x14ac:dyDescent="0.25">
      <c r="DB2655" s="4"/>
      <c r="DC2655" s="4"/>
      <c r="DD2655" s="4"/>
      <c r="DE2655" s="4"/>
      <c r="DF2655" s="4"/>
    </row>
    <row r="2656" spans="106:110" x14ac:dyDescent="0.25">
      <c r="DB2656" s="4"/>
      <c r="DC2656" s="88"/>
      <c r="DD2656" s="88"/>
      <c r="DE2656" s="88"/>
      <c r="DF2656" s="88"/>
    </row>
    <row r="2657" spans="106:110" x14ac:dyDescent="0.25">
      <c r="DB2657" s="4"/>
      <c r="DC2657" s="4"/>
      <c r="DD2657" s="4"/>
      <c r="DE2657" s="4"/>
      <c r="DF2657" s="4"/>
    </row>
    <row r="2658" spans="106:110" x14ac:dyDescent="0.25">
      <c r="DB2658" s="4"/>
      <c r="DC2658" s="4"/>
      <c r="DD2658" s="4"/>
      <c r="DE2658" s="4"/>
      <c r="DF2658" s="4"/>
    </row>
    <row r="2659" spans="106:110" x14ac:dyDescent="0.25">
      <c r="DB2659" s="4"/>
      <c r="DC2659" s="4"/>
      <c r="DD2659" s="4"/>
      <c r="DE2659" s="4"/>
      <c r="DF2659" s="4"/>
    </row>
    <row r="2660" spans="106:110" x14ac:dyDescent="0.25">
      <c r="DB2660" s="4"/>
      <c r="DC2660" s="4"/>
      <c r="DD2660" s="4"/>
      <c r="DE2660" s="4"/>
      <c r="DF2660" s="4"/>
    </row>
    <row r="2661" spans="106:110" x14ac:dyDescent="0.25">
      <c r="DB2661" s="4"/>
      <c r="DC2661" s="4"/>
      <c r="DD2661" s="4"/>
      <c r="DE2661" s="4"/>
      <c r="DF2661" s="4"/>
    </row>
    <row r="2662" spans="106:110" x14ac:dyDescent="0.25">
      <c r="DB2662" s="4"/>
      <c r="DC2662" s="4"/>
      <c r="DD2662" s="4"/>
      <c r="DE2662" s="4"/>
      <c r="DF2662" s="4"/>
    </row>
    <row r="2663" spans="106:110" x14ac:dyDescent="0.25">
      <c r="DB2663" s="27"/>
      <c r="DC2663" s="83"/>
      <c r="DD2663" s="83"/>
      <c r="DE2663" s="83"/>
      <c r="DF2663" s="83"/>
    </row>
    <row r="2664" spans="106:110" x14ac:dyDescent="0.25">
      <c r="DB2664" s="4"/>
      <c r="DC2664" s="4"/>
      <c r="DD2664" s="4"/>
      <c r="DE2664" s="4"/>
      <c r="DF2664" s="4"/>
    </row>
    <row r="2665" spans="106:110" x14ac:dyDescent="0.25">
      <c r="DB2665" s="4"/>
      <c r="DC2665" s="4"/>
      <c r="DD2665" s="4"/>
      <c r="DE2665" s="4"/>
      <c r="DF2665" s="4"/>
    </row>
    <row r="2666" spans="106:110" x14ac:dyDescent="0.25">
      <c r="DB2666" s="4"/>
      <c r="DC2666" s="4"/>
      <c r="DD2666" s="4"/>
      <c r="DE2666" s="4"/>
      <c r="DF2666" s="4"/>
    </row>
    <row r="2667" spans="106:110" x14ac:dyDescent="0.25">
      <c r="DB2667" s="4"/>
      <c r="DC2667" s="4"/>
      <c r="DD2667" s="4"/>
      <c r="DE2667" s="4"/>
      <c r="DF2667" s="4"/>
    </row>
    <row r="2668" spans="106:110" x14ac:dyDescent="0.25">
      <c r="DB2668" s="4"/>
      <c r="DC2668" s="4"/>
      <c r="DD2668" s="4"/>
      <c r="DE2668" s="4"/>
      <c r="DF2668" s="4"/>
    </row>
    <row r="2669" spans="106:110" x14ac:dyDescent="0.25">
      <c r="DB2669" s="4"/>
      <c r="DC2669" s="4"/>
      <c r="DD2669" s="4"/>
      <c r="DE2669" s="4"/>
      <c r="DF2669" s="4"/>
    </row>
    <row r="2670" spans="106:110" x14ac:dyDescent="0.25">
      <c r="DB2670" s="4"/>
      <c r="DC2670" s="4"/>
      <c r="DD2670" s="4"/>
      <c r="DE2670" s="4"/>
      <c r="DF2670" s="4"/>
    </row>
    <row r="2671" spans="106:110" x14ac:dyDescent="0.25">
      <c r="DC2671" s="78"/>
      <c r="DD2671" s="78"/>
      <c r="DE2671" s="78"/>
      <c r="DF2671" s="78"/>
    </row>
    <row r="2678" spans="107:110" x14ac:dyDescent="0.25">
      <c r="DC2678" s="80"/>
      <c r="DD2678" s="80"/>
      <c r="DE2678" s="80"/>
      <c r="DF2678" s="80"/>
    </row>
    <row r="2683" spans="107:110" x14ac:dyDescent="0.25">
      <c r="DC2683" s="85"/>
      <c r="DD2683" s="85"/>
      <c r="DE2683" s="85"/>
      <c r="DF2683" s="85"/>
    </row>
    <row r="2691" spans="107:110" x14ac:dyDescent="0.25">
      <c r="DC2691" s="78"/>
      <c r="DD2691" s="78"/>
      <c r="DE2691" s="78"/>
      <c r="DF2691" s="78"/>
    </row>
    <row r="2698" spans="107:110" x14ac:dyDescent="0.25">
      <c r="DC2698" s="80"/>
      <c r="DD2698" s="80"/>
      <c r="DE2698" s="80"/>
      <c r="DF2698" s="80"/>
    </row>
    <row r="2703" spans="107:110" x14ac:dyDescent="0.25">
      <c r="DC2703" s="85"/>
      <c r="DD2703" s="85"/>
      <c r="DE2703" s="85"/>
      <c r="DF2703" s="85"/>
    </row>
    <row r="2711" spans="107:110" x14ac:dyDescent="0.25">
      <c r="DC2711" s="78"/>
      <c r="DD2711" s="78"/>
      <c r="DE2711" s="78"/>
      <c r="DF2711" s="78"/>
    </row>
    <row r="2718" spans="107:110" x14ac:dyDescent="0.25">
      <c r="DC2718" s="80"/>
      <c r="DD2718" s="80"/>
      <c r="DE2718" s="80"/>
      <c r="DF2718" s="80"/>
    </row>
    <row r="2723" spans="107:110" x14ac:dyDescent="0.25">
      <c r="DC2723" s="85"/>
      <c r="DD2723" s="85"/>
      <c r="DE2723" s="85"/>
      <c r="DF2723" s="85"/>
    </row>
    <row r="2731" spans="107:110" x14ac:dyDescent="0.25">
      <c r="DC2731" s="78"/>
      <c r="DD2731" s="78"/>
      <c r="DE2731" s="78"/>
      <c r="DF2731" s="78"/>
    </row>
    <row r="2738" spans="107:110" x14ac:dyDescent="0.25">
      <c r="DC2738" s="80"/>
      <c r="DD2738" s="80"/>
      <c r="DE2738" s="80"/>
      <c r="DF2738" s="80"/>
    </row>
    <row r="2743" spans="107:110" x14ac:dyDescent="0.25">
      <c r="DC2743" s="85"/>
      <c r="DD2743" s="85"/>
      <c r="DE2743" s="85"/>
      <c r="DF2743" s="85"/>
    </row>
    <row r="2751" spans="107:110" x14ac:dyDescent="0.25">
      <c r="DC2751" s="78"/>
      <c r="DD2751" s="78"/>
      <c r="DE2751" s="78"/>
      <c r="DF2751" s="78"/>
    </row>
    <row r="2758" spans="107:110" x14ac:dyDescent="0.25">
      <c r="DC2758" s="80"/>
      <c r="DD2758" s="80"/>
      <c r="DE2758" s="80"/>
      <c r="DF2758" s="80"/>
    </row>
    <row r="2763" spans="107:110" x14ac:dyDescent="0.25">
      <c r="DC2763" s="85"/>
      <c r="DD2763" s="85"/>
      <c r="DE2763" s="85"/>
      <c r="DF2763" s="85"/>
    </row>
    <row r="2771" spans="107:110" x14ac:dyDescent="0.25">
      <c r="DC2771" s="78"/>
      <c r="DD2771" s="78"/>
      <c r="DE2771" s="78"/>
      <c r="DF2771" s="78"/>
    </row>
    <row r="2778" spans="107:110" x14ac:dyDescent="0.25">
      <c r="DC2778" s="80"/>
      <c r="DD2778" s="80"/>
      <c r="DE2778" s="80"/>
      <c r="DF2778" s="80"/>
    </row>
    <row r="2783" spans="107:110" x14ac:dyDescent="0.25">
      <c r="DC2783" s="85"/>
      <c r="DD2783" s="85"/>
      <c r="DE2783" s="85"/>
      <c r="DF2783" s="85"/>
    </row>
    <row r="2790" spans="106:110" x14ac:dyDescent="0.25">
      <c r="DB2790" s="4"/>
      <c r="DC2790" s="4"/>
      <c r="DD2790" s="4"/>
      <c r="DE2790" s="4"/>
      <c r="DF2790" s="4"/>
    </row>
    <row r="2791" spans="106:110" x14ac:dyDescent="0.25">
      <c r="DB2791" s="4"/>
      <c r="DC2791" s="87"/>
      <c r="DD2791" s="87"/>
      <c r="DE2791" s="87"/>
      <c r="DF2791" s="87"/>
    </row>
    <row r="2792" spans="106:110" x14ac:dyDescent="0.25">
      <c r="DB2792" s="4"/>
      <c r="DC2792" s="4"/>
      <c r="DD2792" s="4"/>
      <c r="DE2792" s="4"/>
      <c r="DF2792" s="4"/>
    </row>
    <row r="2795" spans="106:110" x14ac:dyDescent="0.25">
      <c r="DB2795" s="4"/>
      <c r="DC2795" s="4"/>
      <c r="DD2795" s="4"/>
      <c r="DE2795" s="4"/>
      <c r="DF2795" s="4"/>
    </row>
    <row r="2796" spans="106:110" x14ac:dyDescent="0.25">
      <c r="DB2796" s="4"/>
      <c r="DC2796" s="4"/>
      <c r="DD2796" s="4"/>
      <c r="DE2796" s="4"/>
      <c r="DF2796" s="4"/>
    </row>
    <row r="2798" spans="106:110" x14ac:dyDescent="0.25">
      <c r="DB2798" s="4"/>
      <c r="DC2798" s="4"/>
      <c r="DD2798" s="4"/>
      <c r="DE2798" s="4"/>
      <c r="DF2798" s="4"/>
    </row>
    <row r="2799" spans="106:110" x14ac:dyDescent="0.25">
      <c r="DB2799" s="4"/>
      <c r="DC2799" s="30"/>
      <c r="DD2799" s="30"/>
      <c r="DE2799" s="30"/>
      <c r="DF2799" s="30"/>
    </row>
    <row r="2800" spans="106:110" x14ac:dyDescent="0.25">
      <c r="DB2800" s="4"/>
      <c r="DC2800" s="4"/>
      <c r="DD2800" s="4"/>
      <c r="DE2800" s="4"/>
      <c r="DF2800" s="4"/>
    </row>
    <row r="2801" spans="106:110" x14ac:dyDescent="0.25">
      <c r="DB2801" s="4"/>
      <c r="DC2801" s="4"/>
      <c r="DD2801" s="4"/>
      <c r="DE2801" s="4"/>
      <c r="DF2801" s="4"/>
    </row>
    <row r="2802" spans="106:110" x14ac:dyDescent="0.25">
      <c r="DB2802" s="4"/>
      <c r="DC2802" s="4"/>
      <c r="DD2802" s="4"/>
      <c r="DE2802" s="4"/>
      <c r="DF2802" s="4"/>
    </row>
    <row r="2803" spans="106:110" x14ac:dyDescent="0.25">
      <c r="DB2803" s="4"/>
      <c r="DC2803" s="4"/>
      <c r="DD2803" s="4"/>
      <c r="DE2803" s="4"/>
      <c r="DF2803" s="4"/>
    </row>
    <row r="2804" spans="106:110" x14ac:dyDescent="0.25">
      <c r="DB2804" s="4"/>
      <c r="DC2804" s="4"/>
      <c r="DD2804" s="4"/>
      <c r="DE2804" s="4"/>
      <c r="DF2804" s="4"/>
    </row>
    <row r="2805" spans="106:110" x14ac:dyDescent="0.25">
      <c r="DB2805" s="4"/>
      <c r="DC2805" s="89"/>
      <c r="DD2805" s="89"/>
      <c r="DE2805" s="89"/>
      <c r="DF2805" s="89"/>
    </row>
    <row r="2812" spans="106:110" x14ac:dyDescent="0.25">
      <c r="DB2812" s="4"/>
      <c r="DC2812" s="4"/>
      <c r="DD2812" s="4"/>
      <c r="DE2812" s="4"/>
      <c r="DF2812" s="4"/>
    </row>
    <row r="2813" spans="106:110" x14ac:dyDescent="0.25">
      <c r="DB2813" s="4"/>
      <c r="DC2813" s="87"/>
      <c r="DD2813" s="87"/>
      <c r="DE2813" s="87"/>
      <c r="DF2813" s="87"/>
    </row>
    <row r="2814" spans="106:110" x14ac:dyDescent="0.25">
      <c r="DB2814" s="4"/>
      <c r="DC2814" s="4"/>
      <c r="DD2814" s="4"/>
      <c r="DE2814" s="4"/>
      <c r="DF2814" s="4"/>
    </row>
    <row r="2817" spans="106:110" x14ac:dyDescent="0.25">
      <c r="DB2817" s="4"/>
      <c r="DC2817" s="4"/>
      <c r="DD2817" s="4"/>
      <c r="DE2817" s="4"/>
      <c r="DF2817" s="4"/>
    </row>
    <row r="2818" spans="106:110" x14ac:dyDescent="0.25">
      <c r="DB2818" s="4"/>
      <c r="DC2818" s="4"/>
      <c r="DD2818" s="4"/>
      <c r="DE2818" s="4"/>
      <c r="DF2818" s="4"/>
    </row>
    <row r="2819" spans="106:110" x14ac:dyDescent="0.25">
      <c r="DB2819" s="4"/>
      <c r="DC2819" s="4"/>
      <c r="DD2819" s="4"/>
      <c r="DE2819" s="4"/>
      <c r="DF2819" s="4"/>
    </row>
    <row r="2821" spans="106:110" x14ac:dyDescent="0.25">
      <c r="DB2821" s="4"/>
      <c r="DC2821" s="4"/>
      <c r="DD2821" s="4"/>
      <c r="DE2821" s="4"/>
      <c r="DF2821" s="4"/>
    </row>
    <row r="2822" spans="106:110" x14ac:dyDescent="0.25">
      <c r="DB2822" s="4"/>
      <c r="DC2822" s="30"/>
      <c r="DD2822" s="30"/>
      <c r="DE2822" s="30"/>
      <c r="DF2822" s="30"/>
    </row>
    <row r="2823" spans="106:110" x14ac:dyDescent="0.25">
      <c r="DB2823" s="4"/>
      <c r="DC2823" s="4"/>
      <c r="DD2823" s="4"/>
      <c r="DE2823" s="4"/>
      <c r="DF2823" s="4"/>
    </row>
    <row r="2824" spans="106:110" x14ac:dyDescent="0.25">
      <c r="DB2824" s="4"/>
      <c r="DC2824" s="4"/>
      <c r="DD2824" s="4"/>
      <c r="DE2824" s="4"/>
      <c r="DF2824" s="4"/>
    </row>
    <row r="2825" spans="106:110" x14ac:dyDescent="0.25">
      <c r="DB2825" s="4"/>
      <c r="DC2825" s="4"/>
      <c r="DD2825" s="4"/>
      <c r="DE2825" s="4"/>
      <c r="DF2825" s="4"/>
    </row>
    <row r="2826" spans="106:110" x14ac:dyDescent="0.25">
      <c r="DB2826" s="4"/>
      <c r="DC2826" s="4"/>
      <c r="DD2826" s="4"/>
      <c r="DE2826" s="4"/>
      <c r="DF2826" s="4"/>
    </row>
    <row r="2827" spans="106:110" x14ac:dyDescent="0.25">
      <c r="DB2827" s="4"/>
      <c r="DC2827" s="4"/>
      <c r="DD2827" s="4"/>
      <c r="DE2827" s="4"/>
      <c r="DF2827" s="4"/>
    </row>
    <row r="2828" spans="106:110" x14ac:dyDescent="0.25">
      <c r="DB2828" s="4"/>
      <c r="DC2828" s="4"/>
      <c r="DD2828" s="4"/>
      <c r="DE2828" s="4"/>
      <c r="DF2828" s="4"/>
    </row>
    <row r="2829" spans="106:110" x14ac:dyDescent="0.25">
      <c r="DB2829" s="4"/>
      <c r="DC2829" s="89"/>
      <c r="DD2829" s="89"/>
      <c r="DE2829" s="89"/>
      <c r="DF2829" s="89"/>
    </row>
    <row r="2836" spans="106:110" x14ac:dyDescent="0.25">
      <c r="DB2836" s="4"/>
      <c r="DC2836" s="4"/>
      <c r="DD2836" s="4"/>
      <c r="DE2836" s="4"/>
      <c r="DF2836" s="4"/>
    </row>
    <row r="2837" spans="106:110" x14ac:dyDescent="0.25">
      <c r="DB2837" s="4"/>
      <c r="DC2837" s="87"/>
      <c r="DD2837" s="87"/>
      <c r="DE2837" s="87"/>
      <c r="DF2837" s="87"/>
    </row>
    <row r="2838" spans="106:110" x14ac:dyDescent="0.25">
      <c r="DB2838" s="4"/>
      <c r="DC2838" s="4"/>
      <c r="DD2838" s="4"/>
      <c r="DE2838" s="4"/>
      <c r="DF2838" s="4"/>
    </row>
    <row r="2841" spans="106:110" x14ac:dyDescent="0.25">
      <c r="DB2841" s="4"/>
      <c r="DC2841" s="4"/>
      <c r="DD2841" s="4"/>
      <c r="DE2841" s="4"/>
      <c r="DF2841" s="4"/>
    </row>
    <row r="2842" spans="106:110" x14ac:dyDescent="0.25">
      <c r="DB2842" s="4"/>
      <c r="DC2842" s="4"/>
      <c r="DD2842" s="4"/>
      <c r="DE2842" s="4"/>
      <c r="DF2842" s="4"/>
    </row>
    <row r="2844" spans="106:110" x14ac:dyDescent="0.25">
      <c r="DB2844" s="4"/>
      <c r="DC2844" s="4"/>
      <c r="DD2844" s="4"/>
      <c r="DE2844" s="4"/>
      <c r="DF2844" s="4"/>
    </row>
    <row r="2845" spans="106:110" x14ac:dyDescent="0.25">
      <c r="DB2845" s="4"/>
      <c r="DC2845" s="30"/>
      <c r="DD2845" s="30"/>
      <c r="DE2845" s="30"/>
      <c r="DF2845" s="30"/>
    </row>
    <row r="2846" spans="106:110" x14ac:dyDescent="0.25">
      <c r="DB2846" s="4"/>
      <c r="DC2846" s="4"/>
      <c r="DD2846" s="4"/>
      <c r="DE2846" s="4"/>
      <c r="DF2846" s="4"/>
    </row>
    <row r="2847" spans="106:110" x14ac:dyDescent="0.25">
      <c r="DB2847" s="4"/>
      <c r="DC2847" s="4"/>
      <c r="DD2847" s="4"/>
      <c r="DE2847" s="4"/>
      <c r="DF2847" s="4"/>
    </row>
    <row r="2848" spans="106:110" x14ac:dyDescent="0.25">
      <c r="DB2848" s="4"/>
      <c r="DC2848" s="4"/>
      <c r="DD2848" s="4"/>
      <c r="DE2848" s="4"/>
      <c r="DF2848" s="4"/>
    </row>
    <row r="2849" spans="106:110" x14ac:dyDescent="0.25">
      <c r="DB2849" s="4"/>
      <c r="DC2849" s="4"/>
      <c r="DD2849" s="4"/>
      <c r="DE2849" s="4"/>
      <c r="DF2849" s="4"/>
    </row>
    <row r="2850" spans="106:110" x14ac:dyDescent="0.25">
      <c r="DB2850" s="4"/>
      <c r="DC2850" s="4"/>
      <c r="DD2850" s="4"/>
      <c r="DE2850" s="4"/>
      <c r="DF2850" s="4"/>
    </row>
    <row r="2851" spans="106:110" x14ac:dyDescent="0.25">
      <c r="DB2851" s="4"/>
      <c r="DC2851" s="89"/>
      <c r="DD2851" s="89"/>
      <c r="DE2851" s="89"/>
      <c r="DF2851" s="89"/>
    </row>
    <row r="2858" spans="106:110" x14ac:dyDescent="0.25">
      <c r="DB2858" s="4"/>
      <c r="DC2858" s="4"/>
      <c r="DD2858" s="4"/>
      <c r="DE2858" s="4"/>
      <c r="DF2858" s="4"/>
    </row>
    <row r="2859" spans="106:110" x14ac:dyDescent="0.25">
      <c r="DB2859" s="4"/>
      <c r="DC2859" s="87"/>
      <c r="DD2859" s="87"/>
      <c r="DE2859" s="87"/>
      <c r="DF2859" s="87"/>
    </row>
    <row r="2860" spans="106:110" x14ac:dyDescent="0.25">
      <c r="DB2860" s="4"/>
      <c r="DC2860" s="4"/>
      <c r="DD2860" s="4"/>
      <c r="DE2860" s="4"/>
      <c r="DF2860" s="4"/>
    </row>
    <row r="2863" spans="106:110" x14ac:dyDescent="0.25">
      <c r="DB2863" s="4"/>
      <c r="DC2863" s="4"/>
      <c r="DD2863" s="4"/>
      <c r="DE2863" s="4"/>
      <c r="DF2863" s="4"/>
    </row>
    <row r="2864" spans="106:110" x14ac:dyDescent="0.25">
      <c r="DB2864" s="4"/>
      <c r="DC2864" s="4"/>
      <c r="DD2864" s="4"/>
      <c r="DE2864" s="4"/>
      <c r="DF2864" s="4"/>
    </row>
    <row r="2865" spans="106:110" x14ac:dyDescent="0.25">
      <c r="DB2865" s="4"/>
      <c r="DC2865" s="4"/>
      <c r="DD2865" s="4"/>
      <c r="DE2865" s="4"/>
      <c r="DF2865" s="4"/>
    </row>
    <row r="2867" spans="106:110" x14ac:dyDescent="0.25">
      <c r="DB2867" s="4"/>
      <c r="DC2867" s="4"/>
      <c r="DD2867" s="4"/>
      <c r="DE2867" s="4"/>
      <c r="DF2867" s="4"/>
    </row>
    <row r="2868" spans="106:110" x14ac:dyDescent="0.25">
      <c r="DB2868" s="4"/>
      <c r="DC2868" s="30"/>
      <c r="DD2868" s="30"/>
      <c r="DE2868" s="30"/>
      <c r="DF2868" s="30"/>
    </row>
    <row r="2869" spans="106:110" x14ac:dyDescent="0.25">
      <c r="DB2869" s="4"/>
      <c r="DC2869" s="4"/>
      <c r="DD2869" s="4"/>
      <c r="DE2869" s="4"/>
      <c r="DF2869" s="4"/>
    </row>
    <row r="2870" spans="106:110" x14ac:dyDescent="0.25">
      <c r="DB2870" s="4"/>
      <c r="DC2870" s="4"/>
      <c r="DD2870" s="4"/>
      <c r="DE2870" s="4"/>
      <c r="DF2870" s="4"/>
    </row>
    <row r="2871" spans="106:110" x14ac:dyDescent="0.25">
      <c r="DB2871" s="4"/>
      <c r="DC2871" s="4"/>
      <c r="DD2871" s="4"/>
      <c r="DE2871" s="4"/>
      <c r="DF2871" s="4"/>
    </row>
    <row r="2872" spans="106:110" x14ac:dyDescent="0.25">
      <c r="DB2872" s="4"/>
      <c r="DC2872" s="4"/>
      <c r="DD2872" s="4"/>
      <c r="DE2872" s="4"/>
      <c r="DF2872" s="4"/>
    </row>
    <row r="2873" spans="106:110" x14ac:dyDescent="0.25">
      <c r="DB2873" s="4"/>
      <c r="DC2873" s="4"/>
      <c r="DD2873" s="4"/>
      <c r="DE2873" s="4"/>
      <c r="DF2873" s="4"/>
    </row>
    <row r="2874" spans="106:110" x14ac:dyDescent="0.25">
      <c r="DB2874" s="4"/>
      <c r="DC2874" s="4"/>
      <c r="DD2874" s="4"/>
      <c r="DE2874" s="4"/>
      <c r="DF2874" s="4"/>
    </row>
    <row r="2875" spans="106:110" x14ac:dyDescent="0.25">
      <c r="DB2875" s="4"/>
      <c r="DC2875" s="89"/>
      <c r="DD2875" s="89"/>
      <c r="DE2875" s="89"/>
      <c r="DF2875" s="89"/>
    </row>
    <row r="2882" spans="106:110" x14ac:dyDescent="0.25">
      <c r="DB2882" s="4"/>
      <c r="DC2882" s="4"/>
      <c r="DD2882" s="4"/>
      <c r="DE2882" s="4"/>
      <c r="DF2882" s="4"/>
    </row>
    <row r="2883" spans="106:110" x14ac:dyDescent="0.25">
      <c r="DB2883" s="4"/>
      <c r="DC2883" s="87"/>
      <c r="DD2883" s="87"/>
      <c r="DE2883" s="87"/>
      <c r="DF2883" s="87"/>
    </row>
    <row r="2884" spans="106:110" x14ac:dyDescent="0.25">
      <c r="DB2884" s="4"/>
      <c r="DC2884" s="4"/>
      <c r="DD2884" s="4"/>
      <c r="DE2884" s="4"/>
      <c r="DF2884" s="4"/>
    </row>
    <row r="2887" spans="106:110" x14ac:dyDescent="0.25">
      <c r="DB2887" s="4"/>
      <c r="DC2887" s="4"/>
      <c r="DD2887" s="4"/>
      <c r="DE2887" s="4"/>
      <c r="DF2887" s="4"/>
    </row>
    <row r="2888" spans="106:110" x14ac:dyDescent="0.25">
      <c r="DB2888" s="4"/>
      <c r="DC2888" s="4"/>
      <c r="DD2888" s="4"/>
      <c r="DE2888" s="4"/>
      <c r="DF2888" s="4"/>
    </row>
    <row r="2890" spans="106:110" x14ac:dyDescent="0.25">
      <c r="DB2890" s="4"/>
      <c r="DC2890" s="4"/>
      <c r="DD2890" s="4"/>
      <c r="DE2890" s="4"/>
      <c r="DF2890" s="4"/>
    </row>
    <row r="2891" spans="106:110" x14ac:dyDescent="0.25">
      <c r="DB2891" s="4"/>
      <c r="DC2891" s="30"/>
      <c r="DD2891" s="30"/>
      <c r="DE2891" s="30"/>
      <c r="DF2891" s="30"/>
    </row>
    <row r="2892" spans="106:110" x14ac:dyDescent="0.25">
      <c r="DB2892" s="4"/>
      <c r="DC2892" s="4"/>
      <c r="DD2892" s="4"/>
      <c r="DE2892" s="4"/>
      <c r="DF2892" s="4"/>
    </row>
    <row r="2893" spans="106:110" x14ac:dyDescent="0.25">
      <c r="DB2893" s="4"/>
      <c r="DC2893" s="4"/>
      <c r="DD2893" s="4"/>
      <c r="DE2893" s="4"/>
      <c r="DF2893" s="4"/>
    </row>
    <row r="2894" spans="106:110" x14ac:dyDescent="0.25">
      <c r="DB2894" s="4"/>
      <c r="DC2894" s="4"/>
      <c r="DD2894" s="4"/>
      <c r="DE2894" s="4"/>
      <c r="DF2894" s="4"/>
    </row>
    <row r="2895" spans="106:110" x14ac:dyDescent="0.25">
      <c r="DB2895" s="4"/>
      <c r="DC2895" s="4"/>
      <c r="DD2895" s="4"/>
      <c r="DE2895" s="4"/>
      <c r="DF2895" s="4"/>
    </row>
    <row r="2896" spans="106:110" x14ac:dyDescent="0.25">
      <c r="DB2896" s="4"/>
      <c r="DC2896" s="4"/>
      <c r="DD2896" s="4"/>
      <c r="DE2896" s="4"/>
      <c r="DF2896" s="4"/>
    </row>
    <row r="2897" spans="106:110" x14ac:dyDescent="0.25">
      <c r="DB2897" s="4"/>
      <c r="DC2897" s="89"/>
      <c r="DD2897" s="89"/>
      <c r="DE2897" s="89"/>
      <c r="DF2897" s="89"/>
    </row>
    <row r="2904" spans="106:110" x14ac:dyDescent="0.25">
      <c r="DB2904" s="4"/>
      <c r="DC2904" s="4"/>
      <c r="DD2904" s="4"/>
      <c r="DE2904" s="4"/>
      <c r="DF2904" s="4"/>
    </row>
    <row r="2905" spans="106:110" x14ac:dyDescent="0.25">
      <c r="DC2905" s="78"/>
      <c r="DD2905" s="78"/>
      <c r="DE2905" s="78"/>
      <c r="DF2905" s="78"/>
    </row>
    <row r="2911" spans="106:110" x14ac:dyDescent="0.25">
      <c r="DB2911" s="4"/>
      <c r="DC2911" s="4"/>
      <c r="DD2911" s="4"/>
      <c r="DE2911" s="4"/>
      <c r="DF2911" s="4"/>
    </row>
    <row r="2914" spans="106:110" x14ac:dyDescent="0.25">
      <c r="DC2914" s="80"/>
      <c r="DD2914" s="80"/>
      <c r="DE2914" s="80"/>
      <c r="DF2914" s="80"/>
    </row>
    <row r="2920" spans="106:110" x14ac:dyDescent="0.25">
      <c r="DB2920" s="4"/>
      <c r="DC2920" s="4"/>
      <c r="DD2920" s="4"/>
      <c r="DE2920" s="4"/>
      <c r="DF2920" s="4"/>
    </row>
    <row r="2921" spans="106:110" x14ac:dyDescent="0.25">
      <c r="DC2921" s="85"/>
      <c r="DD2921" s="85"/>
      <c r="DE2921" s="85"/>
      <c r="DF2921" s="85"/>
    </row>
    <row r="2928" spans="106:110" x14ac:dyDescent="0.25">
      <c r="DB2928" s="4"/>
      <c r="DC2928" s="4"/>
      <c r="DD2928" s="4"/>
      <c r="DE2928" s="4"/>
      <c r="DF2928" s="4"/>
    </row>
    <row r="2929" spans="106:110" x14ac:dyDescent="0.25">
      <c r="DB2929" s="4"/>
      <c r="DC2929" s="4"/>
      <c r="DD2929" s="4"/>
      <c r="DE2929" s="4"/>
      <c r="DF2929" s="4"/>
    </row>
    <row r="2930" spans="106:110" x14ac:dyDescent="0.25">
      <c r="DC2930" s="78"/>
      <c r="DD2930" s="78"/>
      <c r="DE2930" s="78"/>
      <c r="DF2930" s="78"/>
    </row>
    <row r="2935" spans="106:110" x14ac:dyDescent="0.25">
      <c r="DB2935" s="4"/>
      <c r="DC2935" s="4"/>
      <c r="DD2935" s="4"/>
      <c r="DE2935" s="4"/>
      <c r="DF2935" s="4"/>
    </row>
    <row r="2936" spans="106:110" x14ac:dyDescent="0.25">
      <c r="DB2936" s="4"/>
      <c r="DC2936" s="4"/>
      <c r="DD2936" s="4"/>
      <c r="DE2936" s="4"/>
      <c r="DF2936" s="4"/>
    </row>
    <row r="2939" spans="106:110" x14ac:dyDescent="0.25">
      <c r="DC2939" s="80"/>
      <c r="DD2939" s="80"/>
      <c r="DE2939" s="80"/>
      <c r="DF2939" s="80"/>
    </row>
    <row r="2945" spans="106:110" x14ac:dyDescent="0.25">
      <c r="DB2945" s="4"/>
      <c r="DC2945" s="4"/>
      <c r="DD2945" s="4"/>
      <c r="DE2945" s="4"/>
      <c r="DF2945" s="4"/>
    </row>
    <row r="2946" spans="106:110" x14ac:dyDescent="0.25">
      <c r="DC2946" s="85"/>
      <c r="DD2946" s="85"/>
      <c r="DE2946" s="85"/>
      <c r="DF2946" s="85"/>
    </row>
    <row r="2953" spans="106:110" x14ac:dyDescent="0.25">
      <c r="DB2953" s="4"/>
      <c r="DC2953" s="4"/>
      <c r="DD2953" s="4"/>
      <c r="DE2953" s="4"/>
      <c r="DF2953" s="4"/>
    </row>
    <row r="2954" spans="106:110" x14ac:dyDescent="0.25">
      <c r="DC2954" s="78"/>
      <c r="DD2954" s="78"/>
      <c r="DE2954" s="78"/>
      <c r="DF2954" s="78"/>
    </row>
    <row r="2959" spans="106:110" x14ac:dyDescent="0.25">
      <c r="DB2959" s="4"/>
      <c r="DC2959" s="4"/>
      <c r="DD2959" s="4"/>
      <c r="DE2959" s="4"/>
      <c r="DF2959" s="4"/>
    </row>
    <row r="2961" spans="106:110" x14ac:dyDescent="0.25">
      <c r="DB2961" s="86"/>
      <c r="DC2961" s="86"/>
      <c r="DD2961" s="86"/>
      <c r="DE2961" s="86"/>
      <c r="DF2961" s="86"/>
    </row>
    <row r="2962" spans="106:110" x14ac:dyDescent="0.25">
      <c r="DB2962" s="4"/>
      <c r="DC2962" s="4"/>
      <c r="DD2962" s="4"/>
      <c r="DE2962" s="4"/>
      <c r="DF2962" s="4"/>
    </row>
    <row r="2964" spans="106:110" x14ac:dyDescent="0.25">
      <c r="DC2964" s="80"/>
      <c r="DD2964" s="80"/>
      <c r="DE2964" s="80"/>
      <c r="DF2964" s="80"/>
    </row>
    <row r="2969" spans="106:110" x14ac:dyDescent="0.25">
      <c r="DB2969" s="4"/>
      <c r="DC2969" s="4"/>
      <c r="DD2969" s="4"/>
      <c r="DE2969" s="4"/>
      <c r="DF2969" s="4"/>
    </row>
    <row r="2970" spans="106:110" x14ac:dyDescent="0.25">
      <c r="DB2970" s="4"/>
      <c r="DC2970" s="4"/>
      <c r="DD2970" s="4"/>
      <c r="DE2970" s="4"/>
      <c r="DF2970" s="4"/>
    </row>
    <row r="2971" spans="106:110" x14ac:dyDescent="0.25">
      <c r="DB2971" s="4"/>
      <c r="DC2971" s="4"/>
      <c r="DD2971" s="4"/>
      <c r="DE2971" s="4"/>
      <c r="DF2971" s="4"/>
    </row>
    <row r="2972" spans="106:110" x14ac:dyDescent="0.25">
      <c r="DC2972" s="85"/>
      <c r="DD2972" s="85"/>
      <c r="DE2972" s="85"/>
      <c r="DF2972" s="85"/>
    </row>
    <row r="2979" spans="106:110" x14ac:dyDescent="0.25">
      <c r="DB2979" s="4"/>
      <c r="DC2979" s="4"/>
      <c r="DD2979" s="4"/>
      <c r="DE2979" s="4"/>
      <c r="DF2979" s="4"/>
    </row>
    <row r="2980" spans="106:110" x14ac:dyDescent="0.25">
      <c r="DB2980" s="4"/>
      <c r="DC2980" s="87"/>
      <c r="DD2980" s="87"/>
      <c r="DE2980" s="87"/>
      <c r="DF2980" s="87"/>
    </row>
    <row r="2981" spans="106:110" x14ac:dyDescent="0.25">
      <c r="DB2981" s="4"/>
      <c r="DC2981" s="4"/>
      <c r="DD2981" s="4"/>
      <c r="DE2981" s="4"/>
      <c r="DF2981" s="4"/>
    </row>
    <row r="2987" spans="106:110" x14ac:dyDescent="0.25">
      <c r="DB2987" s="4"/>
      <c r="DC2987" s="4"/>
      <c r="DD2987" s="4"/>
      <c r="DE2987" s="4"/>
      <c r="DF2987" s="4"/>
    </row>
    <row r="2988" spans="106:110" x14ac:dyDescent="0.25">
      <c r="DB2988" s="4"/>
      <c r="DC2988" s="4"/>
      <c r="DD2988" s="4"/>
      <c r="DE2988" s="4"/>
      <c r="DF2988" s="4"/>
    </row>
    <row r="2989" spans="106:110" x14ac:dyDescent="0.25">
      <c r="DB2989" s="4"/>
      <c r="DC2989" s="30"/>
      <c r="DD2989" s="30"/>
      <c r="DE2989" s="30"/>
      <c r="DF2989" s="30"/>
    </row>
    <row r="2990" spans="106:110" x14ac:dyDescent="0.25">
      <c r="DB2990" s="4"/>
      <c r="DC2990" s="4"/>
      <c r="DD2990" s="4"/>
      <c r="DE2990" s="4"/>
      <c r="DF2990" s="4"/>
    </row>
    <row r="2991" spans="106:110" x14ac:dyDescent="0.25">
      <c r="DB2991" s="4"/>
      <c r="DC2991" s="4"/>
      <c r="DD2991" s="4"/>
      <c r="DE2991" s="4"/>
      <c r="DF2991" s="4"/>
    </row>
    <row r="2992" spans="106:110" x14ac:dyDescent="0.25">
      <c r="DB2992" s="4"/>
      <c r="DC2992" s="4"/>
      <c r="DD2992" s="4"/>
      <c r="DE2992" s="4"/>
      <c r="DF2992" s="4"/>
    </row>
    <row r="2993" spans="106:110" x14ac:dyDescent="0.25">
      <c r="DB2993" s="4"/>
      <c r="DC2993" s="4"/>
      <c r="DD2993" s="4"/>
      <c r="DE2993" s="4"/>
      <c r="DF2993" s="4"/>
    </row>
    <row r="2994" spans="106:110" x14ac:dyDescent="0.25">
      <c r="DB2994" s="4"/>
      <c r="DC2994" s="4"/>
      <c r="DD2994" s="4"/>
      <c r="DE2994" s="4"/>
      <c r="DF2994" s="4"/>
    </row>
    <row r="2995" spans="106:110" x14ac:dyDescent="0.25">
      <c r="DB2995" s="4"/>
      <c r="DC2995" s="4"/>
      <c r="DD2995" s="4"/>
      <c r="DE2995" s="4"/>
      <c r="DF2995" s="4"/>
    </row>
    <row r="2996" spans="106:110" x14ac:dyDescent="0.25">
      <c r="DB2996" s="4"/>
      <c r="DC2996" s="89"/>
      <c r="DD2996" s="89"/>
      <c r="DE2996" s="89"/>
      <c r="DF2996" s="89"/>
    </row>
    <row r="3003" spans="106:110" x14ac:dyDescent="0.25">
      <c r="DB3003" s="4"/>
      <c r="DC3003" s="4"/>
      <c r="DD3003" s="4"/>
      <c r="DE3003" s="4"/>
      <c r="DF3003" s="4"/>
    </row>
    <row r="3004" spans="106:110" x14ac:dyDescent="0.25">
      <c r="DC3004" s="78"/>
      <c r="DD3004" s="78"/>
      <c r="DE3004" s="78"/>
      <c r="DF3004" s="78"/>
    </row>
    <row r="3009" spans="106:110" x14ac:dyDescent="0.25">
      <c r="DB3009" s="4"/>
      <c r="DC3009" s="4"/>
      <c r="DD3009" s="4"/>
      <c r="DE3009" s="4"/>
      <c r="DF3009" s="4"/>
    </row>
    <row r="3010" spans="106:110" x14ac:dyDescent="0.25">
      <c r="DB3010" s="4"/>
      <c r="DC3010" s="4"/>
      <c r="DD3010" s="4"/>
      <c r="DE3010" s="4"/>
      <c r="DF3010" s="4"/>
    </row>
    <row r="3011" spans="106:110" x14ac:dyDescent="0.25">
      <c r="DB3011" s="4"/>
      <c r="DC3011" s="4"/>
      <c r="DD3011" s="4"/>
      <c r="DE3011" s="4"/>
      <c r="DF3011" s="4"/>
    </row>
    <row r="3013" spans="106:110" x14ac:dyDescent="0.25">
      <c r="DC3013" s="80"/>
      <c r="DD3013" s="80"/>
      <c r="DE3013" s="80"/>
      <c r="DF3013" s="80"/>
    </row>
    <row r="3019" spans="106:110" x14ac:dyDescent="0.25">
      <c r="DB3019" s="4"/>
      <c r="DC3019" s="4"/>
      <c r="DD3019" s="4"/>
      <c r="DE3019" s="4"/>
      <c r="DF3019" s="4"/>
    </row>
    <row r="3020" spans="106:110" x14ac:dyDescent="0.25">
      <c r="DC3020" s="85"/>
      <c r="DD3020" s="85"/>
      <c r="DE3020" s="85"/>
      <c r="DF3020" s="85"/>
    </row>
    <row r="3027" spans="106:110" x14ac:dyDescent="0.25">
      <c r="DB3027" s="4"/>
      <c r="DC3027" s="4"/>
      <c r="DD3027" s="4"/>
      <c r="DE3027" s="4"/>
      <c r="DF3027" s="4"/>
    </row>
    <row r="3028" spans="106:110" x14ac:dyDescent="0.25">
      <c r="DC3028" s="78"/>
      <c r="DD3028" s="78"/>
      <c r="DE3028" s="78"/>
      <c r="DF3028" s="78"/>
    </row>
    <row r="3033" spans="106:110" x14ac:dyDescent="0.25">
      <c r="DB3033" s="4"/>
      <c r="DC3033" s="4"/>
      <c r="DD3033" s="4"/>
      <c r="DE3033" s="4"/>
      <c r="DF3033" s="4"/>
    </row>
    <row r="3034" spans="106:110" x14ac:dyDescent="0.25">
      <c r="DB3034" s="4"/>
      <c r="DC3034" s="4"/>
      <c r="DD3034" s="4"/>
      <c r="DE3034" s="4"/>
      <c r="DF3034" s="4"/>
    </row>
    <row r="3035" spans="106:110" x14ac:dyDescent="0.25">
      <c r="DB3035" s="86"/>
      <c r="DC3035" s="86"/>
      <c r="DD3035" s="86"/>
      <c r="DE3035" s="86"/>
      <c r="DF3035" s="86"/>
    </row>
    <row r="3036" spans="106:110" x14ac:dyDescent="0.25">
      <c r="DB3036" s="4"/>
      <c r="DC3036" s="4"/>
      <c r="DD3036" s="4"/>
      <c r="DE3036" s="4"/>
      <c r="DF3036" s="4"/>
    </row>
    <row r="3038" spans="106:110" x14ac:dyDescent="0.25">
      <c r="DC3038" s="80"/>
      <c r="DD3038" s="80"/>
      <c r="DE3038" s="80"/>
      <c r="DF3038" s="80"/>
    </row>
    <row r="3043" spans="106:110" x14ac:dyDescent="0.25">
      <c r="DB3043" s="4"/>
      <c r="DC3043" s="4"/>
      <c r="DD3043" s="4"/>
      <c r="DE3043" s="4"/>
      <c r="DF3043" s="4"/>
    </row>
    <row r="3044" spans="106:110" x14ac:dyDescent="0.25">
      <c r="DB3044" s="4"/>
      <c r="DC3044" s="4"/>
      <c r="DD3044" s="4"/>
      <c r="DE3044" s="4"/>
      <c r="DF3044" s="4"/>
    </row>
    <row r="3045" spans="106:110" x14ac:dyDescent="0.25">
      <c r="DB3045" s="4"/>
      <c r="DC3045" s="4"/>
      <c r="DD3045" s="4"/>
      <c r="DE3045" s="4"/>
      <c r="DF3045" s="4"/>
    </row>
    <row r="3046" spans="106:110" x14ac:dyDescent="0.25">
      <c r="DC3046" s="85"/>
      <c r="DD3046" s="85"/>
      <c r="DE3046" s="85"/>
      <c r="DF3046" s="85"/>
    </row>
    <row r="3053" spans="106:110" x14ac:dyDescent="0.25">
      <c r="DB3053" s="4"/>
      <c r="DC3053" s="4"/>
      <c r="DD3053" s="4"/>
      <c r="DE3053" s="4"/>
      <c r="DF3053" s="4"/>
    </row>
    <row r="3054" spans="106:110" x14ac:dyDescent="0.25">
      <c r="DB3054" s="4"/>
      <c r="DC3054" s="87"/>
      <c r="DD3054" s="87"/>
      <c r="DE3054" s="87"/>
      <c r="DF3054" s="87"/>
    </row>
    <row r="3055" spans="106:110" x14ac:dyDescent="0.25">
      <c r="DB3055" s="4"/>
      <c r="DC3055" s="4"/>
      <c r="DD3055" s="4"/>
      <c r="DE3055" s="4"/>
      <c r="DF3055" s="4"/>
    </row>
    <row r="3060" spans="106:110" x14ac:dyDescent="0.25">
      <c r="DB3060" s="4"/>
      <c r="DC3060" s="4"/>
      <c r="DD3060" s="4"/>
      <c r="DE3060" s="4"/>
      <c r="DF3060" s="4"/>
    </row>
    <row r="3061" spans="106:110" x14ac:dyDescent="0.25">
      <c r="DB3061" s="4"/>
      <c r="DC3061" s="4"/>
      <c r="DD3061" s="4"/>
      <c r="DE3061" s="4"/>
      <c r="DF3061" s="4"/>
    </row>
    <row r="3062" spans="106:110" x14ac:dyDescent="0.25">
      <c r="DB3062" s="4"/>
      <c r="DC3062" s="4"/>
      <c r="DD3062" s="4"/>
      <c r="DE3062" s="4"/>
      <c r="DF3062" s="4"/>
    </row>
    <row r="3063" spans="106:110" x14ac:dyDescent="0.25">
      <c r="DB3063" s="4"/>
      <c r="DC3063" s="30"/>
      <c r="DD3063" s="30"/>
      <c r="DE3063" s="30"/>
      <c r="DF3063" s="30"/>
    </row>
    <row r="3064" spans="106:110" x14ac:dyDescent="0.25">
      <c r="DB3064" s="4"/>
      <c r="DC3064" s="4"/>
      <c r="DD3064" s="4"/>
      <c r="DE3064" s="4"/>
      <c r="DF3064" s="4"/>
    </row>
    <row r="3065" spans="106:110" x14ac:dyDescent="0.25">
      <c r="DB3065" s="4"/>
      <c r="DC3065" s="4"/>
      <c r="DD3065" s="4"/>
      <c r="DE3065" s="4"/>
      <c r="DF3065" s="4"/>
    </row>
    <row r="3066" spans="106:110" x14ac:dyDescent="0.25">
      <c r="DB3066" s="4"/>
      <c r="DC3066" s="4"/>
      <c r="DD3066" s="4"/>
      <c r="DE3066" s="4"/>
      <c r="DF3066" s="4"/>
    </row>
    <row r="3067" spans="106:110" x14ac:dyDescent="0.25">
      <c r="DB3067" s="4"/>
      <c r="DC3067" s="4"/>
      <c r="DD3067" s="4"/>
      <c r="DE3067" s="4"/>
      <c r="DF3067" s="4"/>
    </row>
    <row r="3068" spans="106:110" x14ac:dyDescent="0.25">
      <c r="DB3068" s="4"/>
      <c r="DC3068" s="4"/>
      <c r="DD3068" s="4"/>
      <c r="DE3068" s="4"/>
      <c r="DF3068" s="4"/>
    </row>
    <row r="3069" spans="106:110" x14ac:dyDescent="0.25">
      <c r="DB3069" s="4"/>
      <c r="DC3069" s="4"/>
      <c r="DD3069" s="4"/>
      <c r="DE3069" s="4"/>
      <c r="DF3069" s="4"/>
    </row>
    <row r="3070" spans="106:110" x14ac:dyDescent="0.25">
      <c r="DB3070" s="4"/>
      <c r="DC3070" s="89"/>
      <c r="DD3070" s="89"/>
      <c r="DE3070" s="89"/>
      <c r="DF3070" s="89"/>
    </row>
    <row r="3077" spans="106:110" x14ac:dyDescent="0.25">
      <c r="DB3077" s="4"/>
      <c r="DC3077" s="4"/>
      <c r="DD3077" s="4"/>
      <c r="DE3077" s="4"/>
      <c r="DF3077" s="4"/>
    </row>
    <row r="3078" spans="106:110" x14ac:dyDescent="0.25">
      <c r="DC3078" s="78"/>
      <c r="DD3078" s="78"/>
      <c r="DE3078" s="78"/>
      <c r="DF3078" s="78"/>
    </row>
    <row r="3084" spans="106:110" x14ac:dyDescent="0.25">
      <c r="DC3084" s="80"/>
      <c r="DD3084" s="80"/>
      <c r="DE3084" s="80"/>
      <c r="DF3084" s="80"/>
    </row>
    <row r="3088" spans="106:110" x14ac:dyDescent="0.25">
      <c r="DC3088" s="85"/>
      <c r="DD3088" s="85"/>
      <c r="DE3088" s="85"/>
      <c r="DF3088" s="85"/>
    </row>
    <row r="3095" spans="106:110" x14ac:dyDescent="0.25">
      <c r="DB3095" s="4"/>
      <c r="DC3095" s="4"/>
      <c r="DD3095" s="4"/>
      <c r="DE3095" s="4"/>
      <c r="DF3095" s="4"/>
    </row>
    <row r="3096" spans="106:110" x14ac:dyDescent="0.25">
      <c r="DB3096" s="4"/>
      <c r="DC3096" s="87"/>
      <c r="DD3096" s="87"/>
      <c r="DE3096" s="87"/>
      <c r="DF3096" s="87"/>
    </row>
    <row r="3097" spans="106:110" x14ac:dyDescent="0.25">
      <c r="DB3097" s="4"/>
      <c r="DC3097" s="4"/>
      <c r="DD3097" s="4"/>
      <c r="DE3097" s="4"/>
      <c r="DF3097" s="4"/>
    </row>
    <row r="3100" spans="106:110" x14ac:dyDescent="0.25">
      <c r="DB3100" s="4"/>
      <c r="DC3100" s="4"/>
      <c r="DD3100" s="4"/>
      <c r="DE3100" s="4"/>
      <c r="DF3100" s="4"/>
    </row>
    <row r="3101" spans="106:110" x14ac:dyDescent="0.25">
      <c r="DB3101" s="4"/>
      <c r="DC3101" s="30"/>
      <c r="DD3101" s="30"/>
      <c r="DE3101" s="30"/>
      <c r="DF3101" s="30"/>
    </row>
    <row r="3102" spans="106:110" x14ac:dyDescent="0.25">
      <c r="DB3102" s="4"/>
      <c r="DC3102" s="4"/>
      <c r="DD3102" s="4"/>
      <c r="DE3102" s="4"/>
      <c r="DF3102" s="4"/>
    </row>
    <row r="3104" spans="106:110" x14ac:dyDescent="0.25">
      <c r="DB3104" s="4"/>
      <c r="DC3104" s="89"/>
      <c r="DD3104" s="89"/>
      <c r="DE3104" s="89"/>
      <c r="DF3104" s="89"/>
    </row>
    <row r="3111" spans="106:110" x14ac:dyDescent="0.25">
      <c r="DB3111" s="4"/>
      <c r="DC3111" s="4"/>
      <c r="DD3111" s="4"/>
      <c r="DE3111" s="4"/>
      <c r="DF3111" s="4"/>
    </row>
    <row r="3112" spans="106:110" x14ac:dyDescent="0.25">
      <c r="DB3112" s="4"/>
      <c r="DC3112" s="87"/>
      <c r="DD3112" s="87"/>
      <c r="DE3112" s="87"/>
      <c r="DF3112" s="87"/>
    </row>
    <row r="3113" spans="106:110" x14ac:dyDescent="0.25">
      <c r="DB3113" s="4"/>
      <c r="DC3113" s="4"/>
      <c r="DD3113" s="4"/>
      <c r="DE3113" s="4"/>
      <c r="DF3113" s="4"/>
    </row>
    <row r="3116" spans="106:110" x14ac:dyDescent="0.25">
      <c r="DB3116" s="4"/>
      <c r="DC3116" s="4"/>
      <c r="DD3116" s="4"/>
      <c r="DE3116" s="4"/>
      <c r="DF3116" s="4"/>
    </row>
    <row r="3117" spans="106:110" x14ac:dyDescent="0.25">
      <c r="DB3117" s="4"/>
      <c r="DC3117" s="30"/>
      <c r="DD3117" s="30"/>
      <c r="DE3117" s="30"/>
      <c r="DF3117" s="30"/>
    </row>
    <row r="3118" spans="106:110" x14ac:dyDescent="0.25">
      <c r="DB3118" s="4"/>
      <c r="DC3118" s="4"/>
      <c r="DD3118" s="4"/>
      <c r="DE3118" s="4"/>
      <c r="DF3118" s="4"/>
    </row>
    <row r="3120" spans="106:110" x14ac:dyDescent="0.25">
      <c r="DB3120" s="4"/>
      <c r="DC3120" s="89"/>
      <c r="DD3120" s="89"/>
      <c r="DE3120" s="89"/>
      <c r="DF3120" s="89"/>
    </row>
    <row r="3127" spans="106:110" x14ac:dyDescent="0.25">
      <c r="DB3127" s="4"/>
      <c r="DC3127" s="4"/>
      <c r="DD3127" s="4"/>
      <c r="DE3127" s="4"/>
      <c r="DF3127" s="4"/>
    </row>
    <row r="3128" spans="106:110" x14ac:dyDescent="0.25">
      <c r="DB3128" s="4"/>
      <c r="DC3128" s="87"/>
      <c r="DD3128" s="87"/>
      <c r="DE3128" s="87"/>
      <c r="DF3128" s="87"/>
    </row>
    <row r="3129" spans="106:110" x14ac:dyDescent="0.25">
      <c r="DB3129" s="4"/>
      <c r="DC3129" s="4"/>
      <c r="DD3129" s="4"/>
      <c r="DE3129" s="4"/>
      <c r="DF3129" s="4"/>
    </row>
    <row r="3131" spans="106:110" x14ac:dyDescent="0.25">
      <c r="DB3131" s="86"/>
      <c r="DC3131" s="86"/>
      <c r="DD3131" s="86"/>
      <c r="DE3131" s="86"/>
      <c r="DF3131" s="86"/>
    </row>
    <row r="3132" spans="106:110" x14ac:dyDescent="0.25">
      <c r="DB3132" s="4"/>
      <c r="DC3132" s="4"/>
      <c r="DD3132" s="4"/>
      <c r="DE3132" s="4"/>
      <c r="DF3132" s="4"/>
    </row>
    <row r="3133" spans="106:110" x14ac:dyDescent="0.25">
      <c r="DB3133" s="4"/>
      <c r="DC3133" s="30"/>
      <c r="DD3133" s="30"/>
      <c r="DE3133" s="30"/>
      <c r="DF3133" s="30"/>
    </row>
    <row r="3134" spans="106:110" x14ac:dyDescent="0.25">
      <c r="DB3134" s="4"/>
      <c r="DC3134" s="4"/>
      <c r="DD3134" s="4"/>
      <c r="DE3134" s="4"/>
      <c r="DF3134" s="4"/>
    </row>
    <row r="3136" spans="106:110" x14ac:dyDescent="0.25">
      <c r="DB3136" s="4"/>
      <c r="DC3136" s="89"/>
      <c r="DD3136" s="89"/>
      <c r="DE3136" s="89"/>
      <c r="DF3136" s="89"/>
    </row>
    <row r="3143" spans="106:110" x14ac:dyDescent="0.25">
      <c r="DB3143" s="4"/>
      <c r="DC3143" s="4"/>
      <c r="DD3143" s="4"/>
      <c r="DE3143" s="4"/>
      <c r="DF3143" s="4"/>
    </row>
    <row r="3144" spans="106:110" x14ac:dyDescent="0.25">
      <c r="DB3144" s="4"/>
      <c r="DC3144" s="87"/>
      <c r="DD3144" s="87"/>
      <c r="DE3144" s="87"/>
      <c r="DF3144" s="87"/>
    </row>
    <row r="3145" spans="106:110" x14ac:dyDescent="0.25">
      <c r="DB3145" s="4"/>
      <c r="DC3145" s="4"/>
      <c r="DD3145" s="4"/>
      <c r="DE3145" s="4"/>
      <c r="DF3145" s="4"/>
    </row>
    <row r="3148" spans="106:110" x14ac:dyDescent="0.25">
      <c r="DB3148" s="4"/>
      <c r="DC3148" s="4"/>
      <c r="DD3148" s="4"/>
      <c r="DE3148" s="4"/>
      <c r="DF3148" s="4"/>
    </row>
    <row r="3149" spans="106:110" x14ac:dyDescent="0.25">
      <c r="DB3149" s="4"/>
      <c r="DC3149" s="30"/>
      <c r="DD3149" s="30"/>
      <c r="DE3149" s="30"/>
      <c r="DF3149" s="30"/>
    </row>
    <row r="3152" spans="106:110" x14ac:dyDescent="0.25">
      <c r="DB3152" s="4"/>
      <c r="DC3152" s="89"/>
      <c r="DD3152" s="89"/>
      <c r="DE3152" s="89"/>
      <c r="DF3152" s="89"/>
    </row>
    <row r="3159" spans="106:110" x14ac:dyDescent="0.25">
      <c r="DB3159" s="4"/>
      <c r="DC3159" s="4"/>
      <c r="DD3159" s="4"/>
      <c r="DE3159" s="4"/>
      <c r="DF3159" s="4"/>
    </row>
    <row r="3160" spans="106:110" x14ac:dyDescent="0.25">
      <c r="DB3160" s="4"/>
      <c r="DC3160" s="87"/>
      <c r="DD3160" s="87"/>
      <c r="DE3160" s="87"/>
      <c r="DF3160" s="87"/>
    </row>
    <row r="3161" spans="106:110" x14ac:dyDescent="0.25">
      <c r="DB3161" s="4"/>
      <c r="DC3161" s="4"/>
      <c r="DD3161" s="4"/>
      <c r="DE3161" s="4"/>
      <c r="DF3161" s="4"/>
    </row>
    <row r="3164" spans="106:110" x14ac:dyDescent="0.25">
      <c r="DB3164" s="4"/>
      <c r="DC3164" s="4"/>
      <c r="DD3164" s="4"/>
      <c r="DE3164" s="4"/>
      <c r="DF3164" s="4"/>
    </row>
    <row r="3165" spans="106:110" x14ac:dyDescent="0.25">
      <c r="DB3165" s="4"/>
      <c r="DC3165" s="30"/>
      <c r="DD3165" s="30"/>
      <c r="DE3165" s="30"/>
      <c r="DF3165" s="30"/>
    </row>
    <row r="3168" spans="106:110" x14ac:dyDescent="0.25">
      <c r="DB3168" s="4"/>
      <c r="DC3168" s="89"/>
      <c r="DD3168" s="89"/>
      <c r="DE3168" s="89"/>
      <c r="DF3168" s="89"/>
    </row>
    <row r="3175" spans="106:110" x14ac:dyDescent="0.25">
      <c r="DB3175" s="4"/>
      <c r="DC3175" s="4"/>
      <c r="DD3175" s="4"/>
      <c r="DE3175" s="4"/>
      <c r="DF3175" s="4"/>
    </row>
    <row r="3176" spans="106:110" x14ac:dyDescent="0.25">
      <c r="DB3176" s="4"/>
      <c r="DC3176" s="87"/>
      <c r="DD3176" s="87"/>
      <c r="DE3176" s="87"/>
      <c r="DF3176" s="87"/>
    </row>
    <row r="3177" spans="106:110" x14ac:dyDescent="0.25">
      <c r="DB3177" s="4"/>
      <c r="DC3177" s="4"/>
      <c r="DD3177" s="4"/>
      <c r="DE3177" s="4"/>
      <c r="DF3177" s="4"/>
    </row>
    <row r="3179" spans="106:110" x14ac:dyDescent="0.25">
      <c r="DB3179" s="86"/>
      <c r="DC3179" s="86"/>
      <c r="DD3179" s="86"/>
      <c r="DE3179" s="86"/>
      <c r="DF3179" s="86"/>
    </row>
    <row r="3180" spans="106:110" x14ac:dyDescent="0.25">
      <c r="DB3180" s="4"/>
      <c r="DC3180" s="4"/>
      <c r="DD3180" s="4"/>
      <c r="DE3180" s="4"/>
      <c r="DF3180" s="4"/>
    </row>
    <row r="3181" spans="106:110" x14ac:dyDescent="0.25">
      <c r="DB3181" s="4"/>
      <c r="DC3181" s="30"/>
      <c r="DD3181" s="30"/>
      <c r="DE3181" s="30"/>
      <c r="DF3181" s="30"/>
    </row>
    <row r="3184" spans="106:110" x14ac:dyDescent="0.25">
      <c r="DB3184" s="4"/>
      <c r="DC3184" s="89"/>
      <c r="DD3184" s="89"/>
      <c r="DE3184" s="89"/>
      <c r="DF3184" s="89"/>
    </row>
    <row r="3191" spans="106:110" x14ac:dyDescent="0.25">
      <c r="DB3191" s="4"/>
      <c r="DC3191" s="4"/>
      <c r="DD3191" s="4"/>
      <c r="DE3191" s="4"/>
      <c r="DF3191" s="4"/>
    </row>
    <row r="3192" spans="106:110" x14ac:dyDescent="0.25">
      <c r="DB3192" s="4"/>
      <c r="DC3192" s="87"/>
      <c r="DD3192" s="87"/>
      <c r="DE3192" s="87"/>
      <c r="DF3192" s="87"/>
    </row>
    <row r="3193" spans="106:110" x14ac:dyDescent="0.25">
      <c r="DB3193" s="4"/>
      <c r="DC3193" s="4"/>
      <c r="DD3193" s="4"/>
      <c r="DE3193" s="4"/>
      <c r="DF3193" s="4"/>
    </row>
    <row r="3196" spans="106:110" x14ac:dyDescent="0.25">
      <c r="DB3196" s="4"/>
      <c r="DC3196" s="4"/>
      <c r="DD3196" s="4"/>
      <c r="DE3196" s="4"/>
      <c r="DF3196" s="4"/>
    </row>
    <row r="3197" spans="106:110" x14ac:dyDescent="0.25">
      <c r="DB3197" s="4"/>
      <c r="DC3197" s="30"/>
      <c r="DD3197" s="30"/>
      <c r="DE3197" s="30"/>
      <c r="DF3197" s="30"/>
    </row>
    <row r="3200" spans="106:110" x14ac:dyDescent="0.25">
      <c r="DB3200" s="4"/>
      <c r="DC3200" s="89"/>
      <c r="DD3200" s="89"/>
      <c r="DE3200" s="89"/>
      <c r="DF3200" s="89"/>
    </row>
    <row r="3207" spans="106:110" x14ac:dyDescent="0.25">
      <c r="DB3207" s="4"/>
      <c r="DC3207" s="4"/>
      <c r="DD3207" s="4"/>
      <c r="DE3207" s="4"/>
      <c r="DF3207" s="4"/>
    </row>
    <row r="3208" spans="106:110" x14ac:dyDescent="0.25">
      <c r="DB3208" s="4"/>
      <c r="DC3208" s="87"/>
      <c r="DD3208" s="87"/>
      <c r="DE3208" s="87"/>
      <c r="DF3208" s="87"/>
    </row>
    <row r="3209" spans="106:110" x14ac:dyDescent="0.25">
      <c r="DB3209" s="4"/>
      <c r="DC3209" s="4"/>
      <c r="DD3209" s="4"/>
      <c r="DE3209" s="4"/>
      <c r="DF3209" s="4"/>
    </row>
    <row r="3212" spans="106:110" x14ac:dyDescent="0.25">
      <c r="DB3212" s="4"/>
      <c r="DC3212" s="4"/>
      <c r="DD3212" s="4"/>
      <c r="DE3212" s="4"/>
      <c r="DF3212" s="4"/>
    </row>
    <row r="3213" spans="106:110" x14ac:dyDescent="0.25">
      <c r="DB3213" s="4"/>
      <c r="DC3213" s="30"/>
      <c r="DD3213" s="30"/>
      <c r="DE3213" s="30"/>
      <c r="DF3213" s="30"/>
    </row>
    <row r="3216" spans="106:110" x14ac:dyDescent="0.25">
      <c r="DB3216" s="4"/>
      <c r="DC3216" s="89"/>
      <c r="DD3216" s="89"/>
      <c r="DE3216" s="89"/>
      <c r="DF3216" s="89"/>
    </row>
    <row r="3223" spans="106:110" x14ac:dyDescent="0.25">
      <c r="DB3223" s="4"/>
      <c r="DC3223" s="4"/>
      <c r="DD3223" s="4"/>
      <c r="DE3223" s="4"/>
      <c r="DF3223" s="4"/>
    </row>
    <row r="3224" spans="106:110" x14ac:dyDescent="0.25">
      <c r="DB3224" s="4"/>
      <c r="DC3224" s="87"/>
      <c r="DD3224" s="87"/>
      <c r="DE3224" s="87"/>
      <c r="DF3224" s="87"/>
    </row>
    <row r="3225" spans="106:110" x14ac:dyDescent="0.25">
      <c r="DB3225" s="4"/>
      <c r="DC3225" s="4"/>
      <c r="DD3225" s="4"/>
      <c r="DE3225" s="4"/>
      <c r="DF3225" s="4"/>
    </row>
    <row r="3227" spans="106:110" x14ac:dyDescent="0.25">
      <c r="DB3227" s="86"/>
      <c r="DC3227" s="86"/>
      <c r="DD3227" s="86"/>
      <c r="DE3227" s="86"/>
      <c r="DF3227" s="86"/>
    </row>
    <row r="3228" spans="106:110" x14ac:dyDescent="0.25">
      <c r="DB3228" s="4"/>
      <c r="DC3228" s="4"/>
      <c r="DD3228" s="4"/>
      <c r="DE3228" s="4"/>
      <c r="DF3228" s="4"/>
    </row>
    <row r="3229" spans="106:110" x14ac:dyDescent="0.25">
      <c r="DB3229" s="4"/>
      <c r="DC3229" s="30"/>
      <c r="DD3229" s="30"/>
      <c r="DE3229" s="30"/>
      <c r="DF3229" s="30"/>
    </row>
    <row r="3232" spans="106:110" x14ac:dyDescent="0.25">
      <c r="DB3232" s="4"/>
      <c r="DC3232" s="89"/>
      <c r="DD3232" s="89"/>
      <c r="DE3232" s="89"/>
      <c r="DF3232" s="89"/>
    </row>
    <row r="3239" spans="106:110" x14ac:dyDescent="0.25">
      <c r="DB3239" s="4"/>
      <c r="DC3239" s="4"/>
      <c r="DD3239" s="4"/>
      <c r="DE3239" s="4"/>
      <c r="DF3239" s="4"/>
    </row>
    <row r="3243" spans="106:110" x14ac:dyDescent="0.25">
      <c r="DB3243" s="4"/>
      <c r="DC3243" s="4"/>
      <c r="DD3243" s="4"/>
      <c r="DE3243" s="4"/>
      <c r="DF3243" s="4"/>
    </row>
    <row r="3246" spans="106:110" x14ac:dyDescent="0.25">
      <c r="DB3246" s="90"/>
      <c r="DC3246" s="90"/>
    </row>
    <row r="3255" spans="106:110" x14ac:dyDescent="0.25">
      <c r="DB3255" s="4"/>
      <c r="DC3255" s="4"/>
      <c r="DD3255" s="4"/>
      <c r="DE3255" s="4"/>
      <c r="DF3255" s="4"/>
    </row>
    <row r="3259" spans="106:110" x14ac:dyDescent="0.25">
      <c r="DB3259" s="4"/>
      <c r="DC3259" s="4"/>
      <c r="DD3259" s="4"/>
      <c r="DE3259" s="4"/>
      <c r="DF3259" s="4"/>
    </row>
    <row r="3271" spans="106:110" x14ac:dyDescent="0.25">
      <c r="DB3271" s="4"/>
      <c r="DC3271" s="4"/>
      <c r="DD3271" s="4"/>
      <c r="DE3271" s="4"/>
      <c r="DF3271" s="4"/>
    </row>
    <row r="3278" spans="106:110" x14ac:dyDescent="0.25">
      <c r="DB3278" s="90"/>
      <c r="DC3278" s="90"/>
    </row>
    <row r="3287" spans="106:110" x14ac:dyDescent="0.25">
      <c r="DB3287" s="4"/>
      <c r="DC3287" s="4"/>
      <c r="DD3287" s="4"/>
      <c r="DE3287" s="4"/>
      <c r="DF3287" s="4"/>
    </row>
    <row r="3303" spans="106:110" x14ac:dyDescent="0.25">
      <c r="DB3303" s="4"/>
      <c r="DC3303" s="4"/>
      <c r="DD3303" s="4"/>
      <c r="DE3303" s="4"/>
      <c r="DF3303" s="4"/>
    </row>
    <row r="3310" spans="106:110" x14ac:dyDescent="0.25">
      <c r="DB3310" s="90"/>
      <c r="DC3310" s="90"/>
    </row>
    <row r="3319" spans="106:110" x14ac:dyDescent="0.25">
      <c r="DB3319" s="4"/>
      <c r="DC3319" s="4"/>
      <c r="DD3319" s="4"/>
      <c r="DE3319" s="4"/>
      <c r="DF3319" s="4"/>
    </row>
    <row r="3335" spans="106:110" x14ac:dyDescent="0.25">
      <c r="DB3335" s="4"/>
      <c r="DC3335" s="4"/>
      <c r="DD3335" s="4"/>
      <c r="DE3335" s="4"/>
      <c r="DF3335" s="4"/>
    </row>
    <row r="3342" spans="106:110" x14ac:dyDescent="0.25">
      <c r="DB3342" s="90"/>
      <c r="DC3342" s="90"/>
    </row>
    <row r="3351" spans="106:110" x14ac:dyDescent="0.25">
      <c r="DB3351" s="4"/>
      <c r="DC3351" s="4"/>
      <c r="DD3351" s="4"/>
      <c r="DE3351" s="4"/>
      <c r="DF3351" s="4"/>
    </row>
    <row r="3367" spans="106:110" x14ac:dyDescent="0.25">
      <c r="DB3367" s="4"/>
      <c r="DC3367" s="4"/>
      <c r="DD3367" s="4"/>
      <c r="DE3367" s="4"/>
      <c r="DF3367" s="4"/>
    </row>
    <row r="3374" spans="106:110" x14ac:dyDescent="0.25">
      <c r="DB3374" s="90"/>
      <c r="DC3374" s="90"/>
    </row>
    <row r="3383" spans="106:110" x14ac:dyDescent="0.25">
      <c r="DB3383" s="4"/>
      <c r="DC3383" s="4"/>
      <c r="DD3383" s="4"/>
      <c r="DE3383" s="4"/>
      <c r="DF3383" s="4"/>
    </row>
    <row r="3399" spans="106:110" x14ac:dyDescent="0.25">
      <c r="DB3399" s="4"/>
      <c r="DC3399" s="4"/>
      <c r="DD3399" s="4"/>
      <c r="DE3399" s="4"/>
      <c r="DF3399" s="4"/>
    </row>
    <row r="3406" spans="106:110" x14ac:dyDescent="0.25">
      <c r="DB3406" s="90"/>
      <c r="DC3406" s="90"/>
    </row>
    <row r="3415" spans="106:110" x14ac:dyDescent="0.25">
      <c r="DB3415" s="4"/>
      <c r="DC3415" s="4"/>
      <c r="DD3415" s="4"/>
      <c r="DE3415" s="4"/>
      <c r="DF3415" s="4"/>
    </row>
    <row r="3431" spans="106:110" x14ac:dyDescent="0.25">
      <c r="DB3431" s="4"/>
      <c r="DC3431" s="4"/>
      <c r="DD3431" s="4"/>
      <c r="DE3431" s="4"/>
      <c r="DF3431" s="4"/>
    </row>
    <row r="3432" spans="106:110" x14ac:dyDescent="0.25">
      <c r="DB3432" s="4"/>
      <c r="DC3432" s="87"/>
      <c r="DD3432" s="87"/>
      <c r="DE3432" s="87"/>
      <c r="DF3432" s="87"/>
    </row>
    <row r="3433" spans="106:110" x14ac:dyDescent="0.25">
      <c r="DB3433" s="4"/>
      <c r="DC3433" s="4"/>
      <c r="DD3433" s="4"/>
      <c r="DE3433" s="4"/>
      <c r="DF3433" s="4"/>
    </row>
    <row r="3434" spans="106:110" x14ac:dyDescent="0.25">
      <c r="DB3434" s="4"/>
      <c r="DC3434" s="4"/>
      <c r="DD3434" s="4"/>
      <c r="DE3434" s="4"/>
      <c r="DF3434" s="4"/>
    </row>
    <row r="3435" spans="106:110" x14ac:dyDescent="0.25">
      <c r="DB3435" s="4"/>
      <c r="DC3435" s="4"/>
      <c r="DD3435" s="4"/>
      <c r="DE3435" s="4"/>
      <c r="DF3435" s="4"/>
    </row>
    <row r="3436" spans="106:110" x14ac:dyDescent="0.25">
      <c r="DB3436" s="4"/>
      <c r="DC3436" s="4"/>
      <c r="DD3436" s="4"/>
      <c r="DE3436" s="4"/>
      <c r="DF3436" s="4"/>
    </row>
    <row r="3437" spans="106:110" x14ac:dyDescent="0.25">
      <c r="DB3437" s="4"/>
      <c r="DC3437" s="4"/>
      <c r="DD3437" s="4"/>
      <c r="DE3437" s="4"/>
      <c r="DF3437" s="4"/>
    </row>
    <row r="3438" spans="106:110" x14ac:dyDescent="0.25">
      <c r="DB3438" s="4"/>
      <c r="DC3438" s="4"/>
      <c r="DD3438" s="4"/>
      <c r="DE3438" s="4"/>
      <c r="DF3438" s="4"/>
    </row>
    <row r="3440" spans="106:110" x14ac:dyDescent="0.25">
      <c r="DB3440" s="4"/>
      <c r="DC3440" s="4"/>
      <c r="DD3440" s="4"/>
      <c r="DE3440" s="4"/>
      <c r="DF3440" s="4"/>
    </row>
    <row r="3441" spans="106:110" x14ac:dyDescent="0.25">
      <c r="DB3441" s="4"/>
      <c r="DC3441" s="88"/>
      <c r="DD3441" s="88"/>
      <c r="DE3441" s="88"/>
      <c r="DF3441" s="88"/>
    </row>
    <row r="3442" spans="106:110" x14ac:dyDescent="0.25">
      <c r="DB3442" s="28"/>
      <c r="DC3442" s="4"/>
      <c r="DD3442" s="4"/>
      <c r="DE3442" s="4"/>
      <c r="DF3442" s="4"/>
    </row>
    <row r="3443" spans="106:110" x14ac:dyDescent="0.25">
      <c r="DB3443" s="4"/>
      <c r="DC3443" s="4"/>
      <c r="DD3443" s="4"/>
      <c r="DE3443" s="4"/>
      <c r="DF3443" s="4"/>
    </row>
    <row r="3444" spans="106:110" x14ac:dyDescent="0.25">
      <c r="DB3444" s="4"/>
      <c r="DC3444" s="4"/>
      <c r="DD3444" s="4"/>
      <c r="DE3444" s="4"/>
      <c r="DF3444" s="4"/>
    </row>
    <row r="3445" spans="106:110" x14ac:dyDescent="0.25">
      <c r="DB3445" s="4"/>
      <c r="DC3445" s="4"/>
      <c r="DD3445" s="4"/>
      <c r="DE3445" s="4"/>
      <c r="DF3445" s="4"/>
    </row>
    <row r="3446" spans="106:110" x14ac:dyDescent="0.25">
      <c r="DB3446" s="4"/>
      <c r="DC3446" s="4"/>
      <c r="DD3446" s="4"/>
      <c r="DE3446" s="4"/>
      <c r="DF3446" s="4"/>
    </row>
    <row r="3447" spans="106:110" x14ac:dyDescent="0.25">
      <c r="DB3447" s="27"/>
      <c r="DC3447" s="83"/>
      <c r="DD3447" s="83"/>
      <c r="DE3447" s="83"/>
      <c r="DF3447" s="83"/>
    </row>
    <row r="3448" spans="106:110" x14ac:dyDescent="0.25">
      <c r="DB3448" s="4"/>
      <c r="DC3448" s="4"/>
      <c r="DD3448" s="4"/>
      <c r="DE3448" s="4"/>
      <c r="DF3448" s="4"/>
    </row>
    <row r="3449" spans="106:110" x14ac:dyDescent="0.25">
      <c r="DB3449" s="4"/>
      <c r="DC3449" s="4"/>
      <c r="DD3449" s="4"/>
      <c r="DE3449" s="4"/>
      <c r="DF3449" s="4"/>
    </row>
    <row r="3450" spans="106:110" x14ac:dyDescent="0.25">
      <c r="DB3450" s="4"/>
      <c r="DC3450" s="4"/>
      <c r="DD3450" s="4"/>
      <c r="DE3450" s="4"/>
      <c r="DF3450" s="4"/>
    </row>
    <row r="3451" spans="106:110" x14ac:dyDescent="0.25">
      <c r="DB3451" s="4"/>
      <c r="DC3451" s="4"/>
      <c r="DD3451" s="4"/>
      <c r="DE3451" s="4"/>
      <c r="DF3451" s="4"/>
    </row>
    <row r="3452" spans="106:110" x14ac:dyDescent="0.25">
      <c r="DB3452" s="4"/>
      <c r="DC3452" s="4"/>
      <c r="DD3452" s="4"/>
      <c r="DE3452" s="4"/>
      <c r="DF3452" s="4"/>
    </row>
    <row r="3453" spans="106:110" x14ac:dyDescent="0.25">
      <c r="DB3453" s="4"/>
      <c r="DC3453" s="4"/>
      <c r="DD3453" s="4"/>
      <c r="DE3453" s="4"/>
      <c r="DF3453" s="4"/>
    </row>
    <row r="3454" spans="106:110" x14ac:dyDescent="0.25">
      <c r="DB3454" s="4"/>
      <c r="DC3454" s="4"/>
      <c r="DD3454" s="4"/>
      <c r="DE3454" s="4"/>
      <c r="DF3454" s="4"/>
    </row>
    <row r="3455" spans="106:110" x14ac:dyDescent="0.25">
      <c r="DB3455" s="4"/>
      <c r="DC3455" s="87"/>
      <c r="DD3455" s="87"/>
      <c r="DE3455" s="87"/>
      <c r="DF3455" s="87"/>
    </row>
    <row r="3456" spans="106:110" x14ac:dyDescent="0.25">
      <c r="DB3456" s="4"/>
      <c r="DC3456" s="4"/>
      <c r="DD3456" s="4"/>
      <c r="DE3456" s="4"/>
      <c r="DF3456" s="4"/>
    </row>
    <row r="3457" spans="106:110" x14ac:dyDescent="0.25">
      <c r="DB3457" s="4"/>
      <c r="DC3457" s="4"/>
      <c r="DD3457" s="4"/>
      <c r="DE3457" s="4"/>
      <c r="DF3457" s="4"/>
    </row>
    <row r="3458" spans="106:110" x14ac:dyDescent="0.25">
      <c r="DB3458" s="4"/>
      <c r="DC3458" s="4"/>
      <c r="DD3458" s="4"/>
      <c r="DE3458" s="4"/>
      <c r="DF3458" s="4"/>
    </row>
    <row r="3459" spans="106:110" x14ac:dyDescent="0.25">
      <c r="DB3459" s="4"/>
      <c r="DC3459" s="4"/>
      <c r="DD3459" s="4"/>
      <c r="DE3459" s="4"/>
      <c r="DF3459" s="4"/>
    </row>
    <row r="3460" spans="106:110" x14ac:dyDescent="0.25">
      <c r="DB3460" s="4"/>
      <c r="DC3460" s="4"/>
      <c r="DD3460" s="4"/>
      <c r="DE3460" s="4"/>
      <c r="DF3460" s="4"/>
    </row>
    <row r="3461" spans="106:110" x14ac:dyDescent="0.25">
      <c r="DB3461" s="4"/>
      <c r="DC3461" s="4"/>
      <c r="DD3461" s="4"/>
      <c r="DE3461" s="4"/>
      <c r="DF3461" s="4"/>
    </row>
    <row r="3463" spans="106:110" x14ac:dyDescent="0.25">
      <c r="DB3463" s="4"/>
      <c r="DC3463" s="4"/>
      <c r="DD3463" s="4"/>
      <c r="DE3463" s="4"/>
      <c r="DF3463" s="4"/>
    </row>
    <row r="3464" spans="106:110" x14ac:dyDescent="0.25">
      <c r="DB3464" s="4"/>
      <c r="DC3464" s="88"/>
      <c r="DD3464" s="88"/>
      <c r="DE3464" s="88"/>
      <c r="DF3464" s="88"/>
    </row>
    <row r="3465" spans="106:110" x14ac:dyDescent="0.25">
      <c r="DB3465" s="28"/>
      <c r="DC3465" s="4"/>
      <c r="DD3465" s="4"/>
      <c r="DE3465" s="4"/>
      <c r="DF3465" s="4"/>
    </row>
    <row r="3466" spans="106:110" x14ac:dyDescent="0.25">
      <c r="DB3466" s="4"/>
      <c r="DC3466" s="4"/>
      <c r="DD3466" s="4"/>
      <c r="DE3466" s="4"/>
      <c r="DF3466" s="4"/>
    </row>
    <row r="3467" spans="106:110" x14ac:dyDescent="0.25">
      <c r="DB3467" s="4"/>
      <c r="DC3467" s="4"/>
      <c r="DD3467" s="4"/>
      <c r="DE3467" s="4"/>
      <c r="DF3467" s="4"/>
    </row>
    <row r="3468" spans="106:110" x14ac:dyDescent="0.25">
      <c r="DB3468" s="4"/>
      <c r="DC3468" s="4"/>
      <c r="DD3468" s="4"/>
      <c r="DE3468" s="4"/>
      <c r="DF3468" s="4"/>
    </row>
    <row r="3469" spans="106:110" x14ac:dyDescent="0.25">
      <c r="DB3469" s="4"/>
      <c r="DC3469" s="4"/>
      <c r="DD3469" s="4"/>
      <c r="DE3469" s="4"/>
      <c r="DF3469" s="4"/>
    </row>
    <row r="3470" spans="106:110" x14ac:dyDescent="0.25">
      <c r="DB3470" s="27"/>
      <c r="DC3470" s="83"/>
      <c r="DD3470" s="83"/>
      <c r="DE3470" s="83"/>
      <c r="DF3470" s="83"/>
    </row>
    <row r="3471" spans="106:110" x14ac:dyDescent="0.25">
      <c r="DB3471" s="4"/>
      <c r="DC3471" s="4"/>
      <c r="DD3471" s="4"/>
      <c r="DE3471" s="4"/>
      <c r="DF3471" s="4"/>
    </row>
    <row r="3472" spans="106:110" x14ac:dyDescent="0.25">
      <c r="DB3472" s="4"/>
      <c r="DC3472" s="4"/>
      <c r="DD3472" s="4"/>
      <c r="DE3472" s="4"/>
      <c r="DF3472" s="4"/>
    </row>
    <row r="3473" spans="106:110" x14ac:dyDescent="0.25">
      <c r="DB3473" s="4"/>
      <c r="DC3473" s="4"/>
      <c r="DD3473" s="4"/>
      <c r="DE3473" s="4"/>
      <c r="DF3473" s="4"/>
    </row>
    <row r="3474" spans="106:110" x14ac:dyDescent="0.25">
      <c r="DB3474" s="4"/>
      <c r="DC3474" s="4"/>
      <c r="DD3474" s="4"/>
      <c r="DE3474" s="4"/>
      <c r="DF3474" s="4"/>
    </row>
    <row r="3475" spans="106:110" x14ac:dyDescent="0.25">
      <c r="DB3475" s="4"/>
      <c r="DC3475" s="4"/>
      <c r="DD3475" s="4"/>
      <c r="DE3475" s="4"/>
      <c r="DF3475" s="4"/>
    </row>
    <row r="3476" spans="106:110" x14ac:dyDescent="0.25">
      <c r="DB3476" s="4"/>
      <c r="DC3476" s="4"/>
      <c r="DD3476" s="4"/>
      <c r="DE3476" s="4"/>
      <c r="DF3476" s="4"/>
    </row>
    <row r="3477" spans="106:110" x14ac:dyDescent="0.25">
      <c r="DB3477" s="4"/>
      <c r="DC3477" s="4"/>
      <c r="DD3477" s="4"/>
      <c r="DE3477" s="4"/>
      <c r="DF3477" s="4"/>
    </row>
    <row r="3478" spans="106:110" x14ac:dyDescent="0.25">
      <c r="DB3478" s="4"/>
      <c r="DC3478" s="87"/>
      <c r="DD3478" s="87"/>
      <c r="DE3478" s="87"/>
      <c r="DF3478" s="87"/>
    </row>
    <row r="3479" spans="106:110" x14ac:dyDescent="0.25">
      <c r="DB3479" s="4"/>
      <c r="DC3479" s="4"/>
      <c r="DD3479" s="4"/>
      <c r="DE3479" s="4"/>
      <c r="DF3479" s="4"/>
    </row>
    <row r="3480" spans="106:110" x14ac:dyDescent="0.25">
      <c r="DB3480" s="4"/>
      <c r="DC3480" s="4"/>
      <c r="DD3480" s="4"/>
      <c r="DE3480" s="4"/>
      <c r="DF3480" s="4"/>
    </row>
    <row r="3484" spans="106:110" x14ac:dyDescent="0.25">
      <c r="DB3484" s="4"/>
      <c r="DC3484" s="4"/>
      <c r="DD3484" s="4"/>
      <c r="DE3484" s="4"/>
      <c r="DF3484" s="4"/>
    </row>
    <row r="3485" spans="106:110" x14ac:dyDescent="0.25">
      <c r="DB3485" s="4"/>
      <c r="DC3485" s="4"/>
      <c r="DD3485" s="4"/>
      <c r="DE3485" s="4"/>
      <c r="DF3485" s="4"/>
    </row>
    <row r="3486" spans="106:110" x14ac:dyDescent="0.25">
      <c r="DB3486" s="86"/>
      <c r="DC3486" s="86"/>
      <c r="DD3486" s="86"/>
      <c r="DE3486" s="68"/>
      <c r="DF3486" s="28"/>
    </row>
    <row r="3487" spans="106:110" x14ac:dyDescent="0.25">
      <c r="DB3487" s="91"/>
      <c r="DC3487" s="26"/>
      <c r="DD3487" s="86"/>
      <c r="DE3487" s="86"/>
      <c r="DF3487" s="4"/>
    </row>
    <row r="3489" spans="106:110" x14ac:dyDescent="0.25">
      <c r="DC3489" s="80"/>
      <c r="DD3489" s="80"/>
      <c r="DE3489" s="80"/>
      <c r="DF3489" s="80"/>
    </row>
    <row r="3496" spans="106:110" x14ac:dyDescent="0.25">
      <c r="DB3496" s="4"/>
      <c r="DC3496" s="4"/>
      <c r="DD3496" s="4"/>
      <c r="DE3496" s="4"/>
      <c r="DF3496" s="4"/>
    </row>
    <row r="3497" spans="106:110" x14ac:dyDescent="0.25">
      <c r="DB3497" s="4"/>
      <c r="DC3497" s="4"/>
      <c r="DD3497" s="4"/>
      <c r="DE3497" s="4"/>
      <c r="DF3497" s="4"/>
    </row>
    <row r="3498" spans="106:110" x14ac:dyDescent="0.25">
      <c r="DC3498" s="85"/>
      <c r="DD3498" s="85"/>
      <c r="DE3498" s="85"/>
      <c r="DF3498" s="85"/>
    </row>
    <row r="3505" spans="106:110" x14ac:dyDescent="0.25">
      <c r="DB3505" s="4"/>
      <c r="DC3505" s="4"/>
      <c r="DD3505" s="4"/>
      <c r="DE3505" s="4"/>
      <c r="DF3505" s="4"/>
    </row>
    <row r="3506" spans="106:110" x14ac:dyDescent="0.25">
      <c r="DB3506" s="4"/>
      <c r="DC3506" s="87"/>
      <c r="DD3506" s="87"/>
      <c r="DE3506" s="87"/>
      <c r="DF3506" s="87"/>
    </row>
    <row r="3507" spans="106:110" x14ac:dyDescent="0.25">
      <c r="DB3507" s="4"/>
      <c r="DC3507" s="4"/>
      <c r="DD3507" s="4"/>
      <c r="DE3507" s="4"/>
      <c r="DF3507" s="4"/>
    </row>
    <row r="3508" spans="106:110" x14ac:dyDescent="0.25">
      <c r="DB3508" s="4"/>
      <c r="DC3508" s="4"/>
      <c r="DD3508" s="4"/>
      <c r="DE3508" s="4"/>
      <c r="DF3508" s="4"/>
    </row>
    <row r="3512" spans="106:110" x14ac:dyDescent="0.25">
      <c r="DB3512" s="4"/>
      <c r="DC3512" s="4"/>
      <c r="DD3512" s="4"/>
      <c r="DE3512" s="4"/>
      <c r="DF3512" s="4"/>
    </row>
    <row r="3513" spans="106:110" x14ac:dyDescent="0.25">
      <c r="DB3513" s="4"/>
      <c r="DC3513" s="4"/>
      <c r="DD3513" s="4"/>
      <c r="DE3513" s="4"/>
      <c r="DF3513" s="4"/>
    </row>
    <row r="3515" spans="106:110" x14ac:dyDescent="0.25">
      <c r="DC3515" s="80"/>
      <c r="DD3515" s="80"/>
      <c r="DE3515" s="80"/>
      <c r="DF3515" s="80"/>
    </row>
    <row r="3522" spans="106:110" x14ac:dyDescent="0.25">
      <c r="DC3522" s="85"/>
      <c r="DD3522" s="85"/>
      <c r="DE3522" s="85"/>
      <c r="DF3522" s="85"/>
    </row>
    <row r="3529" spans="106:110" x14ac:dyDescent="0.25">
      <c r="DB3529" s="4"/>
      <c r="DC3529" s="4"/>
      <c r="DD3529" s="4"/>
      <c r="DE3529" s="4"/>
      <c r="DF3529" s="4"/>
    </row>
    <row r="3530" spans="106:110" x14ac:dyDescent="0.25">
      <c r="DB3530" s="4"/>
      <c r="DC3530" s="87"/>
      <c r="DD3530" s="87"/>
      <c r="DE3530" s="87"/>
      <c r="DF3530" s="87"/>
    </row>
    <row r="3531" spans="106:110" x14ac:dyDescent="0.25">
      <c r="DB3531" s="4"/>
      <c r="DC3531" s="4"/>
      <c r="DD3531" s="4"/>
      <c r="DE3531" s="4"/>
      <c r="DF3531" s="4"/>
    </row>
    <row r="3532" spans="106:110" x14ac:dyDescent="0.25">
      <c r="DB3532" s="4"/>
      <c r="DC3532" s="4"/>
      <c r="DD3532" s="4"/>
      <c r="DE3532" s="4"/>
      <c r="DF3532" s="4"/>
    </row>
    <row r="3533" spans="106:110" x14ac:dyDescent="0.25">
      <c r="DB3533" s="92"/>
      <c r="DC3533" s="92"/>
      <c r="DD3533" s="92"/>
      <c r="DE3533" s="93"/>
      <c r="DF3533" s="34"/>
    </row>
    <row r="3536" spans="106:110" x14ac:dyDescent="0.25">
      <c r="DB3536" s="4"/>
      <c r="DC3536" s="4"/>
      <c r="DD3536" s="4"/>
      <c r="DE3536" s="4"/>
      <c r="DF3536" s="4"/>
    </row>
    <row r="3537" spans="106:110" x14ac:dyDescent="0.25">
      <c r="DB3537" s="86"/>
      <c r="DC3537" s="86"/>
      <c r="DD3537" s="86"/>
      <c r="DE3537" s="68"/>
      <c r="DF3537" s="28"/>
    </row>
    <row r="3538" spans="106:110" x14ac:dyDescent="0.25">
      <c r="DB3538" s="91"/>
      <c r="DC3538" s="26"/>
      <c r="DD3538" s="86"/>
      <c r="DE3538" s="86"/>
      <c r="DF3538" s="4"/>
    </row>
    <row r="3540" spans="106:110" x14ac:dyDescent="0.25">
      <c r="DC3540" s="80"/>
      <c r="DD3540" s="80"/>
      <c r="DE3540" s="80"/>
      <c r="DF3540" s="80"/>
    </row>
    <row r="3542" spans="106:110" x14ac:dyDescent="0.25">
      <c r="DB3542" s="4"/>
      <c r="DC3542" s="4"/>
      <c r="DD3542" s="4"/>
      <c r="DE3542" s="4"/>
      <c r="DF3542" s="4"/>
    </row>
    <row r="3546" spans="106:110" x14ac:dyDescent="0.25">
      <c r="DB3546" s="4"/>
      <c r="DC3546" s="4"/>
      <c r="DD3546" s="4"/>
      <c r="DE3546" s="4"/>
      <c r="DF3546" s="4"/>
    </row>
    <row r="3547" spans="106:110" x14ac:dyDescent="0.25">
      <c r="DB3547" s="4"/>
      <c r="DC3547" s="4"/>
      <c r="DD3547" s="4"/>
      <c r="DE3547" s="4"/>
      <c r="DF3547" s="4"/>
    </row>
    <row r="3548" spans="106:110" x14ac:dyDescent="0.25">
      <c r="DC3548" s="85"/>
      <c r="DD3548" s="85"/>
      <c r="DE3548" s="85"/>
      <c r="DF3548" s="85"/>
    </row>
    <row r="3555" spans="106:110" x14ac:dyDescent="0.25">
      <c r="DB3555" s="4"/>
      <c r="DC3555" s="4"/>
      <c r="DD3555" s="4"/>
      <c r="DE3555" s="4"/>
      <c r="DF3555" s="4"/>
    </row>
    <row r="3556" spans="106:110" x14ac:dyDescent="0.25">
      <c r="DB3556" s="4"/>
      <c r="DC3556" s="87"/>
      <c r="DD3556" s="87"/>
      <c r="DE3556" s="87"/>
      <c r="DF3556" s="87"/>
    </row>
    <row r="3557" spans="106:110" x14ac:dyDescent="0.25">
      <c r="DB3557" s="4"/>
      <c r="DC3557" s="4"/>
      <c r="DD3557" s="4"/>
      <c r="DE3557" s="4"/>
      <c r="DF3557" s="4"/>
    </row>
    <row r="3558" spans="106:110" x14ac:dyDescent="0.25">
      <c r="DB3558" s="4"/>
      <c r="DC3558" s="4"/>
      <c r="DD3558" s="4"/>
      <c r="DE3558" s="4"/>
      <c r="DF3558" s="4"/>
    </row>
    <row r="3559" spans="106:110" x14ac:dyDescent="0.25">
      <c r="DB3559" s="92"/>
      <c r="DC3559" s="92"/>
      <c r="DD3559" s="92"/>
      <c r="DE3559" s="93"/>
      <c r="DF3559" s="34"/>
    </row>
    <row r="3562" spans="106:110" x14ac:dyDescent="0.25">
      <c r="DB3562" s="4"/>
      <c r="DC3562" s="4"/>
      <c r="DD3562" s="4"/>
      <c r="DE3562" s="4"/>
      <c r="DF3562" s="4"/>
    </row>
    <row r="3564" spans="106:110" x14ac:dyDescent="0.25">
      <c r="DC3564" s="80"/>
      <c r="DD3564" s="80"/>
      <c r="DE3564" s="80"/>
      <c r="DF3564" s="80"/>
    </row>
    <row r="3566" spans="106:110" x14ac:dyDescent="0.25">
      <c r="DB3566" s="4"/>
      <c r="DC3566" s="4"/>
      <c r="DD3566" s="4"/>
      <c r="DE3566" s="4"/>
      <c r="DF3566" s="4"/>
    </row>
    <row r="3570" spans="106:110" x14ac:dyDescent="0.25">
      <c r="DC3570" s="85"/>
      <c r="DD3570" s="85"/>
      <c r="DE3570" s="85"/>
      <c r="DF3570" s="85"/>
    </row>
    <row r="3577" spans="106:110" x14ac:dyDescent="0.25">
      <c r="DB3577" s="4"/>
      <c r="DC3577" s="4"/>
      <c r="DD3577" s="4"/>
      <c r="DE3577" s="4"/>
      <c r="DF3577" s="4"/>
    </row>
    <row r="3578" spans="106:110" x14ac:dyDescent="0.25">
      <c r="DB3578" s="4"/>
      <c r="DC3578" s="4"/>
      <c r="DD3578" s="4"/>
      <c r="DE3578" s="4"/>
      <c r="DF3578" s="4"/>
    </row>
    <row r="3579" spans="106:110" x14ac:dyDescent="0.25">
      <c r="DC3579" s="78"/>
      <c r="DD3579" s="78"/>
      <c r="DE3579" s="78"/>
      <c r="DF3579" s="78"/>
    </row>
    <row r="3585" spans="106:110" x14ac:dyDescent="0.25">
      <c r="DC3585" s="80"/>
      <c r="DD3585" s="80"/>
      <c r="DE3585" s="80"/>
      <c r="DF3585" s="80"/>
    </row>
    <row r="3589" spans="106:110" x14ac:dyDescent="0.25">
      <c r="DC3589" s="85"/>
      <c r="DD3589" s="85"/>
      <c r="DE3589" s="85"/>
      <c r="DF3589" s="85"/>
    </row>
    <row r="3596" spans="106:110" x14ac:dyDescent="0.25">
      <c r="DB3596" s="4"/>
      <c r="DC3596" s="4"/>
      <c r="DD3596" s="4"/>
      <c r="DE3596" s="4"/>
      <c r="DF3596" s="4"/>
    </row>
    <row r="3597" spans="106:110" x14ac:dyDescent="0.25">
      <c r="DB3597" s="4"/>
      <c r="DC3597" s="4"/>
      <c r="DD3597" s="4"/>
      <c r="DE3597" s="4"/>
      <c r="DF3597" s="4"/>
    </row>
    <row r="3598" spans="106:110" x14ac:dyDescent="0.25">
      <c r="DC3598" s="78"/>
      <c r="DD3598" s="78"/>
      <c r="DE3598" s="78"/>
      <c r="DF3598" s="78"/>
    </row>
    <row r="3603" spans="106:110" x14ac:dyDescent="0.25">
      <c r="DC3603" s="80"/>
      <c r="DD3603" s="80"/>
      <c r="DE3603" s="80"/>
      <c r="DF3603" s="80"/>
    </row>
    <row r="3606" spans="106:110" x14ac:dyDescent="0.25">
      <c r="DC3606" s="85"/>
      <c r="DD3606" s="85"/>
      <c r="DE3606" s="85"/>
      <c r="DF3606" s="85"/>
    </row>
    <row r="3613" spans="106:110" x14ac:dyDescent="0.25">
      <c r="DB3613" s="4"/>
      <c r="DC3613" s="4"/>
      <c r="DD3613" s="4"/>
      <c r="DE3613" s="4"/>
      <c r="DF3613" s="4"/>
    </row>
    <row r="3614" spans="106:110" x14ac:dyDescent="0.25">
      <c r="DB3614" s="4"/>
      <c r="DC3614" s="4"/>
      <c r="DD3614" s="4"/>
      <c r="DE3614" s="4"/>
      <c r="DF3614" s="4"/>
    </row>
    <row r="3615" spans="106:110" x14ac:dyDescent="0.25">
      <c r="DC3615" s="78"/>
      <c r="DD3615" s="78"/>
      <c r="DE3615" s="78"/>
      <c r="DF3615" s="78"/>
    </row>
    <row r="3620" spans="106:110" x14ac:dyDescent="0.25">
      <c r="DC3620" s="80"/>
      <c r="DD3620" s="80"/>
      <c r="DE3620" s="80"/>
      <c r="DF3620" s="80"/>
    </row>
    <row r="3623" spans="106:110" x14ac:dyDescent="0.25">
      <c r="DC3623" s="85"/>
      <c r="DD3623" s="85"/>
      <c r="DE3623" s="85"/>
      <c r="DF3623" s="85"/>
    </row>
    <row r="3630" spans="106:110" x14ac:dyDescent="0.25">
      <c r="DB3630" s="4"/>
      <c r="DC3630" s="4"/>
      <c r="DD3630" s="4"/>
      <c r="DE3630" s="4"/>
      <c r="DF3630" s="4"/>
    </row>
    <row r="3631" spans="106:110" x14ac:dyDescent="0.25">
      <c r="DB3631" s="4"/>
      <c r="DC3631" s="4"/>
      <c r="DD3631" s="4"/>
      <c r="DE3631" s="4"/>
      <c r="DF3631" s="4"/>
    </row>
    <row r="3632" spans="106:110" x14ac:dyDescent="0.25">
      <c r="DC3632" s="78"/>
      <c r="DD3632" s="78"/>
      <c r="DE3632" s="78"/>
      <c r="DF3632" s="78"/>
    </row>
    <row r="3636" spans="106:110" x14ac:dyDescent="0.25">
      <c r="DB3636" s="91"/>
      <c r="DC3636" s="26"/>
      <c r="DD3636" s="86"/>
      <c r="DE3636" s="86"/>
      <c r="DF3636" s="4"/>
    </row>
    <row r="3638" spans="106:110" x14ac:dyDescent="0.25">
      <c r="DC3638" s="80"/>
      <c r="DD3638" s="80"/>
      <c r="DE3638" s="80"/>
      <c r="DF3638" s="80"/>
    </row>
    <row r="3642" spans="106:110" x14ac:dyDescent="0.25">
      <c r="DC3642" s="85"/>
      <c r="DD3642" s="85"/>
      <c r="DE3642" s="85"/>
      <c r="DF3642" s="85"/>
    </row>
    <row r="3649" spans="106:110" x14ac:dyDescent="0.25">
      <c r="DB3649" s="4"/>
      <c r="DC3649" s="4"/>
      <c r="DD3649" s="4"/>
      <c r="DE3649" s="4"/>
      <c r="DF3649" s="4"/>
    </row>
    <row r="3650" spans="106:110" x14ac:dyDescent="0.25">
      <c r="DB3650" s="4"/>
      <c r="DC3650" s="4"/>
      <c r="DD3650" s="4"/>
      <c r="DE3650" s="4"/>
      <c r="DF3650" s="4"/>
    </row>
    <row r="3651" spans="106:110" x14ac:dyDescent="0.25">
      <c r="DC3651" s="78"/>
      <c r="DD3651" s="78"/>
      <c r="DE3651" s="78"/>
      <c r="DF3651" s="78"/>
    </row>
    <row r="3656" spans="106:110" x14ac:dyDescent="0.25">
      <c r="DB3656" s="4"/>
      <c r="DC3656" s="4"/>
      <c r="DD3656" s="4"/>
      <c r="DE3656" s="4"/>
      <c r="DF3656" s="4"/>
    </row>
    <row r="3657" spans="106:110" x14ac:dyDescent="0.25">
      <c r="DB3657" s="86"/>
      <c r="DC3657" s="86"/>
      <c r="DD3657" s="86"/>
      <c r="DE3657" s="68"/>
      <c r="DF3657" s="28"/>
    </row>
    <row r="3658" spans="106:110" x14ac:dyDescent="0.25">
      <c r="DB3658" s="91"/>
      <c r="DC3658" s="26"/>
      <c r="DD3658" s="86"/>
      <c r="DE3658" s="86"/>
      <c r="DF3658" s="4"/>
    </row>
    <row r="3660" spans="106:110" x14ac:dyDescent="0.25">
      <c r="DC3660" s="80"/>
      <c r="DD3660" s="80"/>
      <c r="DE3660" s="80"/>
      <c r="DF3660" s="80"/>
    </row>
    <row r="3666" spans="106:110" x14ac:dyDescent="0.25">
      <c r="DB3666" s="4"/>
      <c r="DC3666" s="4"/>
      <c r="DD3666" s="4"/>
      <c r="DE3666" s="4"/>
      <c r="DF3666" s="4"/>
    </row>
    <row r="3667" spans="106:110" x14ac:dyDescent="0.25">
      <c r="DB3667" s="4"/>
      <c r="DC3667" s="4"/>
      <c r="DD3667" s="4"/>
      <c r="DE3667" s="4"/>
      <c r="DF3667" s="4"/>
    </row>
    <row r="3668" spans="106:110" x14ac:dyDescent="0.25">
      <c r="DC3668" s="85"/>
      <c r="DD3668" s="85"/>
      <c r="DE3668" s="85"/>
      <c r="DF3668" s="85"/>
    </row>
    <row r="3676" spans="106:110" x14ac:dyDescent="0.25">
      <c r="DB3676" s="94"/>
      <c r="DC3676" s="95">
        <v>17.517328771585429</v>
      </c>
      <c r="DD3676" s="96">
        <v>22.5</v>
      </c>
      <c r="DE3676" s="97"/>
      <c r="DF3676" s="98"/>
    </row>
    <row r="3677" spans="106:110" x14ac:dyDescent="0.25">
      <c r="DB3677" s="99"/>
      <c r="DC3677" s="99" t="s">
        <v>32</v>
      </c>
      <c r="DD3677" s="100" t="s">
        <v>32</v>
      </c>
      <c r="DE3677" s="101"/>
      <c r="DF3677" s="4"/>
    </row>
    <row r="3678" spans="106:110" x14ac:dyDescent="0.25">
      <c r="DB3678" s="99"/>
      <c r="DC3678" s="99" t="s">
        <v>32</v>
      </c>
      <c r="DD3678" s="100" t="s">
        <v>32</v>
      </c>
      <c r="DE3678" s="101"/>
      <c r="DF3678" s="4"/>
    </row>
    <row r="3679" spans="106:110" x14ac:dyDescent="0.25">
      <c r="DB3679" s="99"/>
      <c r="DC3679" s="99" t="s">
        <v>32</v>
      </c>
      <c r="DD3679" s="100" t="s">
        <v>32</v>
      </c>
      <c r="DE3679" s="101"/>
      <c r="DF3679" s="4"/>
    </row>
    <row r="3680" spans="106:110" x14ac:dyDescent="0.25">
      <c r="DB3680" s="99"/>
      <c r="DC3680" s="99" t="s">
        <v>32</v>
      </c>
      <c r="DD3680" s="100" t="s">
        <v>32</v>
      </c>
      <c r="DE3680" s="101"/>
      <c r="DF3680" s="4"/>
    </row>
    <row r="3681" spans="106:110" x14ac:dyDescent="0.25">
      <c r="DB3681" s="102"/>
      <c r="DC3681" s="102" t="s">
        <v>32</v>
      </c>
      <c r="DD3681" s="103" t="s">
        <v>32</v>
      </c>
      <c r="DE3681" s="104"/>
      <c r="DF3681" s="4"/>
    </row>
    <row r="3682" spans="106:110" x14ac:dyDescent="0.25">
      <c r="DB3682" s="4"/>
      <c r="DC3682" s="4"/>
      <c r="DD3682" s="4"/>
      <c r="DE3682" s="4"/>
      <c r="DF3682" s="4"/>
    </row>
    <row r="3683" spans="106:110" x14ac:dyDescent="0.25">
      <c r="DB3683" s="4"/>
      <c r="DC3683" s="4"/>
      <c r="DD3683" s="4"/>
      <c r="DE3683" s="4"/>
      <c r="DF3683" s="4"/>
    </row>
    <row r="3684" spans="106:110" x14ac:dyDescent="0.25">
      <c r="DB3684" s="4"/>
      <c r="DC3684" s="4"/>
      <c r="DD3684" s="4"/>
      <c r="DE3684" s="4"/>
      <c r="DF3684" s="4"/>
    </row>
    <row r="3685" spans="106:110" x14ac:dyDescent="0.25">
      <c r="DC3685" s="105"/>
      <c r="DD3685" s="105"/>
      <c r="DE3685" s="105"/>
      <c r="DF3685" s="105"/>
    </row>
    <row r="3690" spans="106:110" x14ac:dyDescent="0.25">
      <c r="DB3690" s="4"/>
      <c r="DC3690" s="4"/>
      <c r="DD3690" s="4"/>
      <c r="DE3690" s="4"/>
      <c r="DF3690" s="4"/>
    </row>
    <row r="3692" spans="106:110" x14ac:dyDescent="0.25">
      <c r="DC3692" s="80"/>
      <c r="DD3692" s="80"/>
      <c r="DE3692" s="80"/>
      <c r="DF3692" s="80"/>
    </row>
    <row r="3697" spans="107:110" x14ac:dyDescent="0.25">
      <c r="DC3697" s="85"/>
      <c r="DD3697" s="85"/>
      <c r="DE3697" s="85"/>
      <c r="DF3697" s="85"/>
    </row>
    <row r="3720" spans="106:110" x14ac:dyDescent="0.25">
      <c r="DB3720" s="4"/>
      <c r="DC3720" s="4"/>
      <c r="DD3720" s="4"/>
      <c r="DE3720" s="4"/>
      <c r="DF3720" s="4"/>
    </row>
    <row r="3721" spans="106:110" x14ac:dyDescent="0.25">
      <c r="DB3721" s="4"/>
      <c r="DC3721" s="87"/>
      <c r="DD3721" s="87"/>
      <c r="DE3721" s="87"/>
      <c r="DF3721" s="87"/>
    </row>
    <row r="3722" spans="106:110" x14ac:dyDescent="0.25">
      <c r="DB3722" s="4"/>
      <c r="DC3722" s="4"/>
      <c r="DD3722" s="4"/>
      <c r="DE3722" s="4"/>
      <c r="DF3722" s="4"/>
    </row>
    <row r="3727" spans="106:110" x14ac:dyDescent="0.25">
      <c r="DB3727" s="4"/>
      <c r="DC3727" s="4"/>
      <c r="DD3727" s="4"/>
      <c r="DE3727" s="4"/>
      <c r="DF3727" s="4"/>
    </row>
    <row r="3728" spans="106:110" x14ac:dyDescent="0.25">
      <c r="DB3728" s="86"/>
      <c r="DC3728" s="86"/>
      <c r="DD3728" s="86"/>
      <c r="DE3728" s="68"/>
      <c r="DF3728" s="28"/>
    </row>
    <row r="3729" spans="106:110" x14ac:dyDescent="0.25">
      <c r="DB3729" s="91"/>
      <c r="DC3729" s="26"/>
      <c r="DD3729" s="86"/>
      <c r="DE3729" s="86"/>
      <c r="DF3729" s="4"/>
    </row>
    <row r="3731" spans="106:110" x14ac:dyDescent="0.25">
      <c r="DC3731" s="80"/>
      <c r="DD3731" s="80"/>
      <c r="DE3731" s="80"/>
      <c r="DF3731" s="80"/>
    </row>
    <row r="3737" spans="106:110" x14ac:dyDescent="0.25">
      <c r="DB3737" s="4"/>
      <c r="DC3737" s="4"/>
      <c r="DD3737" s="4"/>
      <c r="DE3737" s="4"/>
      <c r="DF3737" s="4"/>
    </row>
    <row r="3738" spans="106:110" x14ac:dyDescent="0.25">
      <c r="DB3738" s="4"/>
      <c r="DC3738" s="4"/>
      <c r="DD3738" s="4"/>
      <c r="DE3738" s="4"/>
      <c r="DF3738" s="4"/>
    </row>
    <row r="3739" spans="106:110" x14ac:dyDescent="0.25">
      <c r="DC3739" s="85"/>
      <c r="DD3739" s="85"/>
      <c r="DE3739" s="85"/>
      <c r="DF3739" s="85"/>
    </row>
    <row r="3747" spans="106:110" x14ac:dyDescent="0.25">
      <c r="DB3747" s="94"/>
      <c r="DC3747" s="95">
        <v>17.517328771585429</v>
      </c>
      <c r="DD3747" s="96">
        <v>22.5</v>
      </c>
      <c r="DE3747" s="97"/>
      <c r="DF3747" s="98"/>
    </row>
    <row r="3748" spans="106:110" x14ac:dyDescent="0.25">
      <c r="DB3748" s="99"/>
      <c r="DC3748" s="99" t="s">
        <v>32</v>
      </c>
      <c r="DD3748" s="100" t="s">
        <v>32</v>
      </c>
      <c r="DE3748" s="101"/>
      <c r="DF3748" s="4"/>
    </row>
    <row r="3749" spans="106:110" x14ac:dyDescent="0.25">
      <c r="DB3749" s="99"/>
      <c r="DC3749" s="99" t="s">
        <v>32</v>
      </c>
      <c r="DD3749" s="100" t="s">
        <v>32</v>
      </c>
      <c r="DE3749" s="101"/>
      <c r="DF3749" s="4"/>
    </row>
    <row r="3750" spans="106:110" x14ac:dyDescent="0.25">
      <c r="DB3750" s="99"/>
      <c r="DC3750" s="99" t="s">
        <v>32</v>
      </c>
      <c r="DD3750" s="100" t="s">
        <v>32</v>
      </c>
      <c r="DE3750" s="101"/>
      <c r="DF3750" s="4"/>
    </row>
    <row r="3751" spans="106:110" x14ac:dyDescent="0.25">
      <c r="DB3751" s="99"/>
      <c r="DC3751" s="99" t="s">
        <v>32</v>
      </c>
      <c r="DD3751" s="100" t="s">
        <v>32</v>
      </c>
      <c r="DE3751" s="101"/>
      <c r="DF3751" s="4"/>
    </row>
    <row r="3752" spans="106:110" x14ac:dyDescent="0.25">
      <c r="DB3752" s="102"/>
      <c r="DC3752" s="102" t="s">
        <v>32</v>
      </c>
      <c r="DD3752" s="103" t="s">
        <v>32</v>
      </c>
      <c r="DE3752" s="104"/>
      <c r="DF3752" s="4"/>
    </row>
    <row r="3753" spans="106:110" x14ac:dyDescent="0.25">
      <c r="DB3753" s="4"/>
      <c r="DC3753" s="4"/>
      <c r="DD3753" s="4"/>
      <c r="DE3753" s="4"/>
      <c r="DF3753" s="4"/>
    </row>
    <row r="3754" spans="106:110" x14ac:dyDescent="0.25">
      <c r="DB3754" s="4"/>
      <c r="DC3754" s="4"/>
      <c r="DD3754" s="4"/>
      <c r="DE3754" s="4"/>
      <c r="DF3754" s="4"/>
    </row>
    <row r="3755" spans="106:110" x14ac:dyDescent="0.25">
      <c r="DB3755" s="4"/>
      <c r="DC3755" s="4"/>
      <c r="DD3755" s="4"/>
      <c r="DE3755" s="4"/>
      <c r="DF3755" s="4"/>
    </row>
    <row r="3756" spans="106:110" x14ac:dyDescent="0.25">
      <c r="DC3756" s="78"/>
      <c r="DD3756" s="78"/>
      <c r="DE3756" s="78"/>
      <c r="DF3756" s="78"/>
    </row>
    <row r="3761" spans="106:110" x14ac:dyDescent="0.25">
      <c r="DB3761" s="4"/>
      <c r="DC3761" s="4"/>
      <c r="DD3761" s="4"/>
      <c r="DE3761" s="4"/>
      <c r="DF3761" s="4"/>
    </row>
    <row r="3763" spans="106:110" x14ac:dyDescent="0.25">
      <c r="DC3763" s="80"/>
      <c r="DD3763" s="80"/>
      <c r="DE3763" s="80"/>
      <c r="DF3763" s="80"/>
    </row>
    <row r="3768" spans="106:110" x14ac:dyDescent="0.25">
      <c r="DC3768" s="85"/>
      <c r="DD3768" s="85"/>
      <c r="DE3768" s="85"/>
      <c r="DF3768" s="85"/>
    </row>
    <row r="3775" spans="106:110" x14ac:dyDescent="0.25">
      <c r="DB3775" s="4"/>
      <c r="DC3775" s="4"/>
      <c r="DD3775" s="4"/>
      <c r="DE3775" s="4"/>
      <c r="DF3775" s="4"/>
    </row>
    <row r="3776" spans="106:110" x14ac:dyDescent="0.25">
      <c r="DB3776" s="4"/>
      <c r="DC3776" s="87"/>
      <c r="DD3776" s="87"/>
      <c r="DE3776" s="87"/>
      <c r="DF3776" s="87"/>
    </row>
    <row r="3777" spans="106:110" x14ac:dyDescent="0.25">
      <c r="DB3777" s="4"/>
      <c r="DC3777" s="4"/>
      <c r="DD3777" s="4"/>
      <c r="DE3777" s="4"/>
      <c r="DF3777" s="4"/>
    </row>
    <row r="3778" spans="106:110" x14ac:dyDescent="0.25">
      <c r="DB3778" s="92"/>
      <c r="DC3778" s="92"/>
      <c r="DD3778" s="92"/>
      <c r="DE3778" s="93"/>
      <c r="DF3778" s="34"/>
    </row>
    <row r="3779" spans="106:110" x14ac:dyDescent="0.25">
      <c r="DB3779" s="4"/>
      <c r="DC3779" s="4"/>
      <c r="DD3779" s="4"/>
      <c r="DE3779" s="4"/>
      <c r="DF3779" s="4"/>
    </row>
    <row r="3780" spans="106:110" x14ac:dyDescent="0.25">
      <c r="DB3780" s="4"/>
      <c r="DC3780" s="4"/>
      <c r="DD3780" s="4"/>
      <c r="DE3780" s="4"/>
      <c r="DF3780" s="4"/>
    </row>
    <row r="3781" spans="106:110" x14ac:dyDescent="0.25">
      <c r="DB3781" s="4"/>
      <c r="DC3781" s="4"/>
      <c r="DD3781" s="4"/>
      <c r="DE3781" s="4"/>
      <c r="DF3781" s="4"/>
    </row>
    <row r="3782" spans="106:110" x14ac:dyDescent="0.25">
      <c r="DB3782" s="4"/>
      <c r="DC3782" s="4"/>
      <c r="DD3782" s="4"/>
      <c r="DE3782" s="4"/>
      <c r="DF3782" s="4"/>
    </row>
    <row r="3783" spans="106:110" x14ac:dyDescent="0.25">
      <c r="DB3783" s="4"/>
      <c r="DC3783" s="4"/>
      <c r="DD3783" s="4"/>
      <c r="DE3783" s="4"/>
      <c r="DF3783" s="4"/>
    </row>
    <row r="3785" spans="106:110" x14ac:dyDescent="0.25">
      <c r="DB3785" s="4"/>
      <c r="DC3785" s="4"/>
      <c r="DD3785" s="4"/>
      <c r="DE3785" s="4"/>
      <c r="DF3785" s="4"/>
    </row>
    <row r="3786" spans="106:110" x14ac:dyDescent="0.25">
      <c r="DB3786" s="4"/>
      <c r="DC3786" s="4"/>
      <c r="DD3786" s="4"/>
      <c r="DE3786" s="4"/>
      <c r="DF3786" s="4"/>
    </row>
    <row r="3787" spans="106:110" x14ac:dyDescent="0.25">
      <c r="DB3787" s="91"/>
      <c r="DC3787" s="26"/>
      <c r="DD3787" s="86"/>
      <c r="DE3787" s="86"/>
      <c r="DF3787" s="4"/>
    </row>
    <row r="3788" spans="106:110" x14ac:dyDescent="0.25">
      <c r="DB3788" s="4"/>
      <c r="DC3788" s="4"/>
      <c r="DD3788" s="4"/>
      <c r="DE3788" s="4"/>
      <c r="DF3788" s="4"/>
    </row>
    <row r="3789" spans="106:110" x14ac:dyDescent="0.25">
      <c r="DB3789" s="4"/>
      <c r="DC3789" s="30"/>
      <c r="DD3789" s="30"/>
      <c r="DE3789" s="30"/>
      <c r="DF3789" s="30"/>
    </row>
    <row r="3790" spans="106:110" x14ac:dyDescent="0.25">
      <c r="DB3790" s="4"/>
      <c r="DC3790" s="4"/>
      <c r="DD3790" s="4"/>
      <c r="DE3790" s="4"/>
      <c r="DF3790" s="4"/>
    </row>
    <row r="3791" spans="106:110" x14ac:dyDescent="0.25">
      <c r="DB3791" s="4"/>
      <c r="DC3791" s="4"/>
      <c r="DD3791" s="4"/>
      <c r="DE3791" s="4"/>
      <c r="DF3791" s="4"/>
    </row>
    <row r="3792" spans="106:110" x14ac:dyDescent="0.25">
      <c r="DB3792" s="4"/>
      <c r="DC3792" s="4"/>
      <c r="DD3792" s="4"/>
      <c r="DE3792" s="4"/>
      <c r="DF3792" s="4"/>
    </row>
    <row r="3793" spans="106:110" x14ac:dyDescent="0.25">
      <c r="DB3793" s="4"/>
      <c r="DC3793" s="4"/>
      <c r="DD3793" s="4"/>
      <c r="DE3793" s="4"/>
      <c r="DF3793" s="4"/>
    </row>
    <row r="3794" spans="106:110" x14ac:dyDescent="0.25">
      <c r="DB3794" s="4"/>
      <c r="DC3794" s="4"/>
      <c r="DD3794" s="4"/>
      <c r="DE3794" s="4"/>
      <c r="DF3794" s="4"/>
    </row>
    <row r="3795" spans="106:110" x14ac:dyDescent="0.25">
      <c r="DB3795" s="4"/>
      <c r="DC3795" s="4"/>
      <c r="DD3795" s="4"/>
      <c r="DE3795" s="4"/>
      <c r="DF3795" s="4"/>
    </row>
    <row r="3796" spans="106:110" x14ac:dyDescent="0.25">
      <c r="DB3796" s="4"/>
      <c r="DC3796" s="4"/>
      <c r="DD3796" s="4"/>
      <c r="DE3796" s="4"/>
      <c r="DF3796" s="4"/>
    </row>
    <row r="3797" spans="106:110" x14ac:dyDescent="0.25">
      <c r="DB3797" s="4"/>
      <c r="DC3797" s="4"/>
      <c r="DD3797" s="4"/>
      <c r="DE3797" s="4"/>
      <c r="DF3797" s="4"/>
    </row>
    <row r="3798" spans="106:110" x14ac:dyDescent="0.25">
      <c r="DB3798" s="4"/>
      <c r="DC3798" s="4"/>
      <c r="DD3798" s="4"/>
      <c r="DE3798" s="4"/>
      <c r="DF3798" s="4"/>
    </row>
    <row r="3799" spans="106:110" x14ac:dyDescent="0.25">
      <c r="DB3799" s="4"/>
      <c r="DC3799" s="4"/>
      <c r="DD3799" s="4"/>
      <c r="DE3799" s="4"/>
      <c r="DF3799" s="4"/>
    </row>
    <row r="3800" spans="106:110" x14ac:dyDescent="0.25">
      <c r="DB3800" s="65"/>
      <c r="DC3800" s="66"/>
      <c r="DD3800" s="66"/>
      <c r="DE3800" s="66"/>
      <c r="DF3800" s="66"/>
    </row>
    <row r="3801" spans="106:110" x14ac:dyDescent="0.25">
      <c r="DB3801" s="4"/>
      <c r="DC3801" s="4"/>
      <c r="DD3801" s="4"/>
      <c r="DE3801" s="4"/>
      <c r="DF3801" s="4"/>
    </row>
    <row r="3802" spans="106:110" x14ac:dyDescent="0.25">
      <c r="DB3802" s="4"/>
      <c r="DC3802" s="4"/>
      <c r="DD3802" s="4"/>
      <c r="DE3802" s="4"/>
      <c r="DF3802" s="4"/>
    </row>
    <row r="3803" spans="106:110" x14ac:dyDescent="0.25">
      <c r="DB3803" s="4"/>
      <c r="DC3803" s="4"/>
      <c r="DD3803" s="4"/>
      <c r="DE3803" s="4"/>
      <c r="DF3803" s="4"/>
    </row>
    <row r="3804" spans="106:110" x14ac:dyDescent="0.25">
      <c r="DB3804" s="4"/>
      <c r="DC3804" s="4"/>
      <c r="DD3804" s="4"/>
      <c r="DE3804" s="4"/>
      <c r="DF3804" s="4"/>
    </row>
    <row r="3805" spans="106:110" x14ac:dyDescent="0.25">
      <c r="DB3805" s="4"/>
      <c r="DC3805" s="4"/>
      <c r="DD3805" s="4"/>
      <c r="DE3805" s="4"/>
      <c r="DF3805" s="4"/>
    </row>
    <row r="3806" spans="106:110" x14ac:dyDescent="0.25">
      <c r="DB3806" s="4"/>
      <c r="DC3806" s="4"/>
      <c r="DD3806" s="4"/>
      <c r="DE3806" s="4"/>
      <c r="DF3806" s="4"/>
    </row>
    <row r="3807" spans="106:110" x14ac:dyDescent="0.25">
      <c r="DB3807" s="4"/>
      <c r="DC3807" s="4"/>
      <c r="DD3807" s="4"/>
      <c r="DE3807" s="4"/>
      <c r="DF3807" s="4"/>
    </row>
    <row r="3808" spans="106:110" x14ac:dyDescent="0.25">
      <c r="DB3808" s="4"/>
      <c r="DC3808" s="87"/>
      <c r="DD3808" s="87"/>
      <c r="DE3808" s="87"/>
      <c r="DF3808" s="87"/>
    </row>
    <row r="3809" spans="106:110" x14ac:dyDescent="0.25">
      <c r="DB3809" s="4"/>
      <c r="DC3809" s="4"/>
      <c r="DD3809" s="4"/>
      <c r="DE3809" s="4"/>
      <c r="DF3809" s="4"/>
    </row>
    <row r="3810" spans="106:110" x14ac:dyDescent="0.25">
      <c r="DB3810" s="4"/>
      <c r="DC3810" s="4"/>
      <c r="DD3810" s="4"/>
      <c r="DE3810" s="4"/>
      <c r="DF3810" s="4"/>
    </row>
    <row r="3811" spans="106:110" x14ac:dyDescent="0.25">
      <c r="DB3811" s="4"/>
      <c r="DC3811" s="4"/>
      <c r="DD3811" s="4"/>
      <c r="DE3811" s="4"/>
      <c r="DF3811" s="4"/>
    </row>
    <row r="3812" spans="106:110" x14ac:dyDescent="0.25">
      <c r="DB3812" s="4"/>
      <c r="DC3812" s="4"/>
      <c r="DD3812" s="4"/>
      <c r="DE3812" s="4"/>
      <c r="DF3812" s="4"/>
    </row>
    <row r="3813" spans="106:110" x14ac:dyDescent="0.25">
      <c r="DB3813" s="4"/>
      <c r="DC3813" s="4"/>
      <c r="DD3813" s="4"/>
      <c r="DE3813" s="4"/>
      <c r="DF3813" s="4"/>
    </row>
    <row r="3814" spans="106:110" x14ac:dyDescent="0.25">
      <c r="DB3814" s="4"/>
      <c r="DC3814" s="4"/>
      <c r="DD3814" s="4"/>
      <c r="DE3814" s="4"/>
      <c r="DF3814" s="4"/>
    </row>
    <row r="3815" spans="106:110" x14ac:dyDescent="0.25">
      <c r="DB3815" s="4"/>
      <c r="DC3815" s="4"/>
      <c r="DD3815" s="4"/>
      <c r="DE3815" s="4"/>
      <c r="DF3815" s="4"/>
    </row>
    <row r="3816" spans="106:110" x14ac:dyDescent="0.25">
      <c r="DB3816" s="4"/>
      <c r="DC3816" s="4"/>
      <c r="DD3816" s="4"/>
      <c r="DE3816" s="4"/>
      <c r="DF3816" s="4"/>
    </row>
    <row r="3817" spans="106:110" x14ac:dyDescent="0.25">
      <c r="DB3817" s="4"/>
      <c r="DC3817" s="4"/>
      <c r="DD3817" s="4"/>
      <c r="DE3817" s="4"/>
      <c r="DF3817" s="4"/>
    </row>
    <row r="3818" spans="106:110" x14ac:dyDescent="0.25">
      <c r="DB3818" s="4"/>
      <c r="DC3818" s="88"/>
      <c r="DD3818" s="88"/>
      <c r="DE3818" s="88"/>
      <c r="DF3818" s="88"/>
    </row>
    <row r="3819" spans="106:110" x14ac:dyDescent="0.25">
      <c r="DB3819" s="4"/>
      <c r="DC3819" s="4"/>
      <c r="DD3819" s="4"/>
      <c r="DE3819" s="4"/>
      <c r="DF3819" s="4"/>
    </row>
    <row r="3820" spans="106:110" x14ac:dyDescent="0.25">
      <c r="DB3820" s="4"/>
      <c r="DC3820" s="4"/>
      <c r="DD3820" s="4"/>
      <c r="DE3820" s="4"/>
      <c r="DF3820" s="4"/>
    </row>
    <row r="3821" spans="106:110" x14ac:dyDescent="0.25">
      <c r="DB3821" s="4"/>
      <c r="DC3821" s="4"/>
      <c r="DD3821" s="4"/>
      <c r="DE3821" s="4"/>
      <c r="DF3821" s="4"/>
    </row>
    <row r="3822" spans="106:110" x14ac:dyDescent="0.25">
      <c r="DB3822" s="4"/>
      <c r="DC3822" s="4"/>
      <c r="DD3822" s="4"/>
      <c r="DE3822" s="4"/>
      <c r="DF3822" s="4"/>
    </row>
    <row r="3823" spans="106:110" x14ac:dyDescent="0.25">
      <c r="DB3823" s="4"/>
      <c r="DC3823" s="4"/>
      <c r="DD3823" s="4"/>
      <c r="DE3823" s="4"/>
      <c r="DF3823" s="4"/>
    </row>
    <row r="3824" spans="106:110" x14ac:dyDescent="0.25">
      <c r="DB3824" s="4"/>
      <c r="DC3824" s="4"/>
      <c r="DD3824" s="4"/>
      <c r="DE3824" s="4"/>
      <c r="DF3824" s="4"/>
    </row>
    <row r="3825" spans="106:110" x14ac:dyDescent="0.25">
      <c r="DB3825" s="4"/>
      <c r="DC3825" s="4"/>
      <c r="DD3825" s="4"/>
      <c r="DE3825" s="4"/>
      <c r="DF3825" s="4"/>
    </row>
    <row r="3826" spans="106:110" x14ac:dyDescent="0.25">
      <c r="DB3826" s="27"/>
      <c r="DC3826" s="83"/>
      <c r="DD3826" s="83"/>
      <c r="DE3826" s="83"/>
      <c r="DF3826" s="83"/>
    </row>
    <row r="3827" spans="106:110" x14ac:dyDescent="0.25">
      <c r="DB3827" s="4"/>
      <c r="DC3827" s="4"/>
      <c r="DD3827" s="4"/>
      <c r="DE3827" s="4"/>
      <c r="DF3827" s="4"/>
    </row>
    <row r="3828" spans="106:110" x14ac:dyDescent="0.25">
      <c r="DB3828" s="4"/>
      <c r="DC3828" s="4"/>
      <c r="DD3828" s="4"/>
      <c r="DE3828" s="4"/>
      <c r="DF3828" s="4"/>
    </row>
    <row r="3829" spans="106:110" x14ac:dyDescent="0.25">
      <c r="DB3829" s="4"/>
      <c r="DC3829" s="4"/>
      <c r="DD3829" s="4"/>
      <c r="DE3829" s="4"/>
      <c r="DF3829" s="4"/>
    </row>
    <row r="3830" spans="106:110" x14ac:dyDescent="0.25">
      <c r="DB3830" s="4"/>
      <c r="DC3830" s="4"/>
      <c r="DD3830" s="4"/>
      <c r="DE3830" s="4"/>
      <c r="DF3830" s="4"/>
    </row>
    <row r="3831" spans="106:110" x14ac:dyDescent="0.25">
      <c r="DB3831" s="4"/>
      <c r="DC3831" s="4"/>
      <c r="DD3831" s="4"/>
      <c r="DE3831" s="4"/>
      <c r="DF3831" s="4"/>
    </row>
    <row r="3832" spans="106:110" x14ac:dyDescent="0.25">
      <c r="DB3832" s="4"/>
      <c r="DC3832" s="4"/>
      <c r="DD3832" s="4"/>
      <c r="DE3832" s="4"/>
      <c r="DF3832" s="4"/>
    </row>
    <row r="3833" spans="106:110" x14ac:dyDescent="0.25">
      <c r="DB3833" s="4"/>
      <c r="DC3833" s="4"/>
      <c r="DD3833" s="4"/>
      <c r="DE3833" s="4"/>
      <c r="DF3833" s="4"/>
    </row>
    <row r="3834" spans="106:110" x14ac:dyDescent="0.25">
      <c r="DB3834" s="4"/>
      <c r="DC3834" s="87"/>
      <c r="DD3834" s="87"/>
      <c r="DE3834" s="87"/>
      <c r="DF3834" s="87"/>
    </row>
    <row r="3835" spans="106:110" x14ac:dyDescent="0.25">
      <c r="DB3835" s="4"/>
      <c r="DC3835" s="4"/>
      <c r="DD3835" s="4"/>
      <c r="DE3835" s="4"/>
      <c r="DF3835" s="4"/>
    </row>
    <row r="3836" spans="106:110" x14ac:dyDescent="0.25">
      <c r="DB3836" s="4"/>
      <c r="DC3836" s="4"/>
      <c r="DD3836" s="4"/>
      <c r="DE3836" s="4"/>
      <c r="DF3836" s="4"/>
    </row>
    <row r="3837" spans="106:110" x14ac:dyDescent="0.25">
      <c r="DB3837" s="4"/>
      <c r="DC3837" s="4"/>
      <c r="DD3837" s="4"/>
      <c r="DE3837" s="4"/>
      <c r="DF3837" s="4"/>
    </row>
    <row r="3838" spans="106:110" x14ac:dyDescent="0.25">
      <c r="DB3838" s="4"/>
      <c r="DC3838" s="4"/>
      <c r="DD3838" s="4"/>
      <c r="DE3838" s="4"/>
      <c r="DF3838" s="4"/>
    </row>
    <row r="3839" spans="106:110" x14ac:dyDescent="0.25">
      <c r="DB3839" s="4"/>
      <c r="DC3839" s="4"/>
      <c r="DD3839" s="4"/>
      <c r="DE3839" s="4"/>
      <c r="DF3839" s="4"/>
    </row>
    <row r="3840" spans="106:110" x14ac:dyDescent="0.25">
      <c r="DB3840" s="4"/>
      <c r="DC3840" s="4"/>
      <c r="DD3840" s="4"/>
      <c r="DE3840" s="4"/>
      <c r="DF3840" s="4"/>
    </row>
    <row r="3841" spans="106:110" x14ac:dyDescent="0.25">
      <c r="DB3841" s="4"/>
      <c r="DC3841" s="4"/>
      <c r="DD3841" s="4"/>
      <c r="DE3841" s="4"/>
      <c r="DF3841" s="4"/>
    </row>
    <row r="3842" spans="106:110" x14ac:dyDescent="0.25">
      <c r="DB3842" s="4"/>
      <c r="DC3842" s="30"/>
      <c r="DD3842" s="30"/>
      <c r="DE3842" s="30"/>
      <c r="DF3842" s="30"/>
    </row>
    <row r="3843" spans="106:110" x14ac:dyDescent="0.25">
      <c r="DB3843" s="4"/>
      <c r="DC3843" s="4"/>
      <c r="DD3843" s="4"/>
      <c r="DE3843" s="4"/>
      <c r="DF3843" s="4"/>
    </row>
    <row r="3844" spans="106:110" x14ac:dyDescent="0.25">
      <c r="DB3844" s="4"/>
      <c r="DC3844" s="4"/>
      <c r="DD3844" s="4"/>
      <c r="DE3844" s="4"/>
      <c r="DF3844" s="4"/>
    </row>
    <row r="3845" spans="106:110" x14ac:dyDescent="0.25">
      <c r="DB3845" s="4"/>
      <c r="DC3845" s="4"/>
      <c r="DD3845" s="4"/>
      <c r="DE3845" s="4"/>
      <c r="DF3845" s="4"/>
    </row>
    <row r="3846" spans="106:110" x14ac:dyDescent="0.25">
      <c r="DB3846" s="4"/>
      <c r="DC3846" s="4"/>
      <c r="DD3846" s="4"/>
      <c r="DE3846" s="4"/>
      <c r="DF3846" s="4"/>
    </row>
    <row r="3847" spans="106:110" x14ac:dyDescent="0.25">
      <c r="DB3847" s="4"/>
      <c r="DC3847" s="4"/>
      <c r="DD3847" s="4"/>
      <c r="DE3847" s="4"/>
      <c r="DF3847" s="4"/>
    </row>
    <row r="3848" spans="106:110" x14ac:dyDescent="0.25">
      <c r="DB3848" s="4"/>
      <c r="DC3848" s="89"/>
      <c r="DD3848" s="89"/>
      <c r="DE3848" s="89"/>
      <c r="DF3848" s="89"/>
    </row>
    <row r="3849" spans="106:110" x14ac:dyDescent="0.25">
      <c r="DB3849" s="4"/>
      <c r="DC3849" s="4"/>
      <c r="DD3849" s="4"/>
      <c r="DE3849" s="4"/>
      <c r="DF3849" s="4"/>
    </row>
    <row r="3850" spans="106:110" x14ac:dyDescent="0.25">
      <c r="DB3850" s="4"/>
      <c r="DC3850" s="4"/>
      <c r="DD3850" s="4"/>
      <c r="DE3850" s="4"/>
      <c r="DF3850" s="4"/>
    </row>
    <row r="3851" spans="106:110" x14ac:dyDescent="0.25">
      <c r="DB3851" s="4"/>
      <c r="DC3851" s="4"/>
      <c r="DD3851" s="4"/>
      <c r="DE3851" s="4"/>
      <c r="DF3851" s="4"/>
    </row>
    <row r="3852" spans="106:110" x14ac:dyDescent="0.25">
      <c r="DB3852" s="4"/>
      <c r="DC3852" s="4"/>
      <c r="DD3852" s="4"/>
      <c r="DE3852" s="4"/>
      <c r="DF3852" s="4"/>
    </row>
    <row r="3853" spans="106:110" x14ac:dyDescent="0.25">
      <c r="DB3853" s="4"/>
      <c r="DC3853" s="4"/>
      <c r="DD3853" s="4"/>
      <c r="DE3853" s="4"/>
      <c r="DF3853" s="4"/>
    </row>
    <row r="3854" spans="106:110" x14ac:dyDescent="0.25">
      <c r="DB3854" s="4"/>
      <c r="DC3854" s="4"/>
      <c r="DD3854" s="4"/>
      <c r="DE3854" s="4"/>
      <c r="DF3854" s="4"/>
    </row>
    <row r="3855" spans="106:110" x14ac:dyDescent="0.25">
      <c r="DB3855" s="4"/>
      <c r="DC3855" s="4"/>
      <c r="DD3855" s="4"/>
      <c r="DE3855" s="4"/>
      <c r="DF3855" s="4"/>
    </row>
    <row r="3856" spans="106:110" x14ac:dyDescent="0.25">
      <c r="DB3856" s="4"/>
      <c r="DC3856" s="87"/>
      <c r="DD3856" s="87"/>
      <c r="DE3856" s="87"/>
      <c r="DF3856" s="87"/>
    </row>
    <row r="3857" spans="106:110" x14ac:dyDescent="0.25">
      <c r="DB3857" s="4"/>
      <c r="DC3857" s="4"/>
      <c r="DD3857" s="4"/>
      <c r="DE3857" s="4"/>
      <c r="DF3857" s="4"/>
    </row>
    <row r="3858" spans="106:110" x14ac:dyDescent="0.25">
      <c r="DB3858" s="4"/>
      <c r="DC3858" s="4"/>
      <c r="DD3858" s="4"/>
      <c r="DE3858" s="4"/>
      <c r="DF3858" s="4"/>
    </row>
    <row r="3859" spans="106:110" x14ac:dyDescent="0.25">
      <c r="DB3859" s="4"/>
      <c r="DC3859" s="4"/>
      <c r="DD3859" s="4"/>
      <c r="DE3859" s="4"/>
      <c r="DF3859" s="4"/>
    </row>
    <row r="3860" spans="106:110" x14ac:dyDescent="0.25">
      <c r="DB3860" s="4"/>
      <c r="DC3860" s="4"/>
      <c r="DD3860" s="4"/>
      <c r="DE3860" s="4"/>
      <c r="DF3860" s="4"/>
    </row>
    <row r="3861" spans="106:110" x14ac:dyDescent="0.25">
      <c r="DB3861" s="4"/>
      <c r="DC3861" s="4"/>
      <c r="DD3861" s="4"/>
      <c r="DE3861" s="4"/>
      <c r="DF3861" s="4"/>
    </row>
    <row r="3862" spans="106:110" x14ac:dyDescent="0.25">
      <c r="DB3862" s="4"/>
      <c r="DC3862" s="30"/>
      <c r="DD3862" s="30"/>
      <c r="DE3862" s="30"/>
      <c r="DF3862" s="30"/>
    </row>
    <row r="3863" spans="106:110" x14ac:dyDescent="0.25">
      <c r="DB3863" s="4"/>
      <c r="DC3863" s="4"/>
      <c r="DD3863" s="4"/>
      <c r="DE3863" s="4"/>
      <c r="DF3863" s="4"/>
    </row>
    <row r="3864" spans="106:110" x14ac:dyDescent="0.25">
      <c r="DB3864" s="4"/>
      <c r="DC3864" s="4"/>
      <c r="DD3864" s="4"/>
      <c r="DE3864" s="4"/>
      <c r="DF3864" s="4"/>
    </row>
    <row r="3865" spans="106:110" x14ac:dyDescent="0.25">
      <c r="DB3865" s="4"/>
      <c r="DC3865" s="4"/>
      <c r="DD3865" s="4"/>
      <c r="DE3865" s="4"/>
      <c r="DF3865" s="4"/>
    </row>
    <row r="3866" spans="106:110" x14ac:dyDescent="0.25">
      <c r="DB3866" s="4"/>
      <c r="DC3866" s="89"/>
      <c r="DD3866" s="89"/>
      <c r="DE3866" s="89"/>
      <c r="DF3866" s="89"/>
    </row>
    <row r="3867" spans="106:110" x14ac:dyDescent="0.25">
      <c r="DB3867" s="4"/>
      <c r="DC3867" s="4"/>
      <c r="DD3867" s="4"/>
      <c r="DE3867" s="4"/>
      <c r="DF3867" s="4"/>
    </row>
    <row r="3868" spans="106:110" x14ac:dyDescent="0.25">
      <c r="DB3868" s="4"/>
      <c r="DC3868" s="4"/>
      <c r="DD3868" s="4"/>
      <c r="DE3868" s="4"/>
      <c r="DF3868" s="4"/>
    </row>
    <row r="3869" spans="106:110" x14ac:dyDescent="0.25">
      <c r="DB3869" s="4"/>
      <c r="DC3869" s="4"/>
      <c r="DD3869" s="4"/>
      <c r="DE3869" s="4"/>
      <c r="DF3869" s="4"/>
    </row>
    <row r="3870" spans="106:110" x14ac:dyDescent="0.25">
      <c r="DB3870" s="4"/>
      <c r="DC3870" s="4"/>
      <c r="DD3870" s="4"/>
      <c r="DE3870" s="4"/>
      <c r="DF3870" s="4"/>
    </row>
    <row r="3871" spans="106:110" x14ac:dyDescent="0.25">
      <c r="DB3871" s="4"/>
      <c r="DC3871" s="4"/>
      <c r="DD3871" s="4"/>
      <c r="DE3871" s="4"/>
      <c r="DF3871" s="4"/>
    </row>
    <row r="3872" spans="106:110" x14ac:dyDescent="0.25">
      <c r="DB3872" s="4"/>
      <c r="DC3872" s="4"/>
      <c r="DD3872" s="4"/>
      <c r="DE3872" s="4"/>
      <c r="DF3872" s="4"/>
    </row>
    <row r="3873" spans="106:110" x14ac:dyDescent="0.25">
      <c r="DB3873" s="4"/>
      <c r="DC3873" s="4"/>
      <c r="DD3873" s="4"/>
      <c r="DE3873" s="4"/>
      <c r="DF3873" s="4"/>
    </row>
    <row r="3874" spans="106:110" x14ac:dyDescent="0.25">
      <c r="DB3874" s="4"/>
      <c r="DC3874" s="87"/>
      <c r="DD3874" s="87"/>
      <c r="DE3874" s="87"/>
      <c r="DF3874" s="87"/>
    </row>
    <row r="3875" spans="106:110" x14ac:dyDescent="0.25">
      <c r="DB3875" s="4"/>
      <c r="DC3875" s="4"/>
      <c r="DD3875" s="4"/>
      <c r="DE3875" s="4"/>
      <c r="DF3875" s="4"/>
    </row>
    <row r="3877" spans="106:110" x14ac:dyDescent="0.25">
      <c r="DB3877" s="92"/>
      <c r="DC3877" s="92"/>
      <c r="DD3877" s="92"/>
      <c r="DE3877" s="93"/>
      <c r="DF3877" s="34"/>
    </row>
    <row r="3878" spans="106:110" x14ac:dyDescent="0.25">
      <c r="DB3878" s="4"/>
      <c r="DC3878" s="4"/>
      <c r="DD3878" s="4"/>
      <c r="DE3878" s="4"/>
      <c r="DF3878" s="4"/>
    </row>
    <row r="3879" spans="106:110" x14ac:dyDescent="0.25">
      <c r="DB3879" s="4"/>
      <c r="DC3879" s="4"/>
      <c r="DD3879" s="4"/>
      <c r="DE3879" s="4"/>
      <c r="DF3879" s="4"/>
    </row>
    <row r="3880" spans="106:110" x14ac:dyDescent="0.25">
      <c r="DB3880" s="4"/>
      <c r="DC3880" s="4"/>
      <c r="DD3880" s="4"/>
      <c r="DE3880" s="4"/>
      <c r="DF3880" s="4"/>
    </row>
    <row r="3881" spans="106:110" x14ac:dyDescent="0.25">
      <c r="DB3881" s="4"/>
      <c r="DC3881" s="4"/>
      <c r="DD3881" s="4"/>
      <c r="DE3881" s="4"/>
      <c r="DF3881" s="4"/>
    </row>
    <row r="3882" spans="106:110" x14ac:dyDescent="0.25">
      <c r="DB3882" s="4"/>
      <c r="DC3882" s="30"/>
      <c r="DD3882" s="30"/>
      <c r="DE3882" s="30"/>
      <c r="DF3882" s="30"/>
    </row>
    <row r="3883" spans="106:110" x14ac:dyDescent="0.25">
      <c r="DB3883" s="4"/>
      <c r="DC3883" s="4"/>
      <c r="DD3883" s="4"/>
      <c r="DE3883" s="4"/>
      <c r="DF3883" s="4"/>
    </row>
    <row r="3884" spans="106:110" x14ac:dyDescent="0.25">
      <c r="DB3884" s="4"/>
      <c r="DC3884" s="4"/>
      <c r="DD3884" s="4"/>
      <c r="DE3884" s="4"/>
      <c r="DF3884" s="4"/>
    </row>
    <row r="3885" spans="106:110" x14ac:dyDescent="0.25">
      <c r="DB3885" s="4"/>
      <c r="DC3885" s="4"/>
      <c r="DD3885" s="4"/>
      <c r="DE3885" s="4"/>
      <c r="DF3885" s="4"/>
    </row>
    <row r="3886" spans="106:110" x14ac:dyDescent="0.25">
      <c r="DB3886" s="4"/>
      <c r="DC3886" s="4"/>
      <c r="DD3886" s="4"/>
      <c r="DE3886" s="4"/>
      <c r="DF3886" s="4"/>
    </row>
    <row r="3887" spans="106:110" x14ac:dyDescent="0.25">
      <c r="DB3887" s="4"/>
      <c r="DC3887" s="4"/>
      <c r="DD3887" s="4"/>
      <c r="DE3887" s="4"/>
      <c r="DF3887" s="4"/>
    </row>
    <row r="3888" spans="106:110" x14ac:dyDescent="0.25">
      <c r="DB3888" s="4"/>
      <c r="DC3888" s="89"/>
      <c r="DD3888" s="89"/>
      <c r="DE3888" s="89"/>
      <c r="DF3888" s="89"/>
    </row>
    <row r="3889" spans="106:110" x14ac:dyDescent="0.25">
      <c r="DB3889" s="4"/>
      <c r="DC3889" s="4"/>
      <c r="DD3889" s="4"/>
      <c r="DE3889" s="4"/>
      <c r="DF3889" s="4"/>
    </row>
    <row r="3890" spans="106:110" x14ac:dyDescent="0.25">
      <c r="DB3890" s="4"/>
      <c r="DC3890" s="4"/>
      <c r="DD3890" s="4"/>
      <c r="DE3890" s="4"/>
      <c r="DF3890" s="4"/>
    </row>
    <row r="3891" spans="106:110" x14ac:dyDescent="0.25">
      <c r="DB3891" s="4"/>
      <c r="DC3891" s="4"/>
      <c r="DD3891" s="4"/>
      <c r="DE3891" s="4"/>
      <c r="DF3891" s="4"/>
    </row>
    <row r="3892" spans="106:110" x14ac:dyDescent="0.25">
      <c r="DB3892" s="4"/>
      <c r="DC3892" s="4"/>
      <c r="DD3892" s="4"/>
      <c r="DE3892" s="4"/>
      <c r="DF3892" s="4"/>
    </row>
    <row r="3893" spans="106:110" x14ac:dyDescent="0.25">
      <c r="DB3893" s="4"/>
      <c r="DC3893" s="4"/>
      <c r="DD3893" s="4"/>
      <c r="DE3893" s="4"/>
      <c r="DF3893" s="4"/>
    </row>
    <row r="3894" spans="106:110" x14ac:dyDescent="0.25">
      <c r="DB3894" s="4"/>
      <c r="DC3894" s="4"/>
      <c r="DD3894" s="4"/>
      <c r="DE3894" s="4"/>
      <c r="DF3894" s="4"/>
    </row>
    <row r="3895" spans="106:110" x14ac:dyDescent="0.25">
      <c r="DB3895" s="4"/>
      <c r="DC3895" s="4"/>
      <c r="DD3895" s="4"/>
      <c r="DE3895" s="4"/>
      <c r="DF3895" s="4"/>
    </row>
    <row r="3896" spans="106:110" x14ac:dyDescent="0.25">
      <c r="DB3896" s="4"/>
      <c r="DC3896" s="87"/>
      <c r="DD3896" s="87"/>
      <c r="DE3896" s="87"/>
      <c r="DF3896" s="87"/>
    </row>
    <row r="3897" spans="106:110" x14ac:dyDescent="0.25">
      <c r="DB3897" s="4"/>
      <c r="DC3897" s="4"/>
      <c r="DD3897" s="4"/>
      <c r="DE3897" s="4"/>
      <c r="DF3897" s="4"/>
    </row>
    <row r="3899" spans="106:110" x14ac:dyDescent="0.25">
      <c r="DB3899" s="92"/>
      <c r="DC3899" s="92"/>
      <c r="DD3899" s="92"/>
      <c r="DE3899" s="93"/>
      <c r="DF3899" s="34"/>
    </row>
    <row r="3900" spans="106:110" x14ac:dyDescent="0.25">
      <c r="DB3900" s="91"/>
      <c r="DC3900" s="26"/>
      <c r="DD3900" s="86"/>
      <c r="DE3900" s="86"/>
      <c r="DF3900" s="4"/>
    </row>
    <row r="3901" spans="106:110" x14ac:dyDescent="0.25">
      <c r="DB3901" s="4"/>
      <c r="DC3901" s="4"/>
      <c r="DD3901" s="4"/>
      <c r="DE3901" s="4"/>
      <c r="DF3901" s="4"/>
    </row>
    <row r="3902" spans="106:110" x14ac:dyDescent="0.25">
      <c r="DB3902" s="4"/>
      <c r="DC3902" s="4"/>
      <c r="DD3902" s="4"/>
      <c r="DE3902" s="4"/>
      <c r="DF3902" s="4"/>
    </row>
    <row r="3903" spans="106:110" x14ac:dyDescent="0.25">
      <c r="DB3903" s="4"/>
      <c r="DC3903" s="30"/>
      <c r="DD3903" s="30"/>
      <c r="DE3903" s="30"/>
      <c r="DF3903" s="30"/>
    </row>
    <row r="3904" spans="106:110" x14ac:dyDescent="0.25">
      <c r="DB3904" s="4"/>
      <c r="DC3904" s="4"/>
      <c r="DD3904" s="4"/>
      <c r="DE3904" s="4"/>
      <c r="DF3904" s="4"/>
    </row>
    <row r="3905" spans="106:110" x14ac:dyDescent="0.25">
      <c r="DB3905" s="4"/>
      <c r="DC3905" s="4"/>
      <c r="DD3905" s="4"/>
      <c r="DE3905" s="4"/>
      <c r="DF3905" s="4"/>
    </row>
    <row r="3906" spans="106:110" x14ac:dyDescent="0.25">
      <c r="DB3906" s="4"/>
      <c r="DC3906" s="4"/>
      <c r="DD3906" s="4"/>
      <c r="DE3906" s="4"/>
      <c r="DF3906" s="4"/>
    </row>
    <row r="3907" spans="106:110" x14ac:dyDescent="0.25">
      <c r="DB3907" s="4"/>
      <c r="DC3907" s="4"/>
      <c r="DD3907" s="4"/>
      <c r="DE3907" s="4"/>
      <c r="DF3907" s="4"/>
    </row>
    <row r="3908" spans="106:110" x14ac:dyDescent="0.25">
      <c r="DB3908" s="4"/>
      <c r="DC3908" s="89"/>
      <c r="DD3908" s="89"/>
      <c r="DE3908" s="89"/>
      <c r="DF3908" s="89"/>
    </row>
    <row r="3909" spans="106:110" x14ac:dyDescent="0.25">
      <c r="DB3909" s="4"/>
      <c r="DC3909" s="4"/>
      <c r="DD3909" s="4"/>
      <c r="DE3909" s="4"/>
      <c r="DF3909" s="4"/>
    </row>
    <row r="3910" spans="106:110" x14ac:dyDescent="0.25">
      <c r="DB3910" s="4"/>
      <c r="DC3910" s="4"/>
      <c r="DD3910" s="4"/>
      <c r="DE3910" s="4"/>
      <c r="DF3910" s="4"/>
    </row>
    <row r="3911" spans="106:110" x14ac:dyDescent="0.25">
      <c r="DB3911" s="4"/>
      <c r="DC3911" s="4"/>
      <c r="DD3911" s="4"/>
      <c r="DE3911" s="4"/>
      <c r="DF3911" s="4"/>
    </row>
    <row r="3912" spans="106:110" x14ac:dyDescent="0.25">
      <c r="DB3912" s="4"/>
      <c r="DC3912" s="4"/>
      <c r="DD3912" s="4"/>
      <c r="DE3912" s="4"/>
      <c r="DF3912" s="4"/>
    </row>
    <row r="3913" spans="106:110" x14ac:dyDescent="0.25">
      <c r="DB3913" s="4"/>
      <c r="DC3913" s="4"/>
      <c r="DD3913" s="4"/>
      <c r="DE3913" s="4"/>
      <c r="DF3913" s="4"/>
    </row>
    <row r="3914" spans="106:110" x14ac:dyDescent="0.25">
      <c r="DB3914" s="4"/>
      <c r="DC3914" s="4"/>
      <c r="DD3914" s="4"/>
      <c r="DE3914" s="4"/>
      <c r="DF3914" s="4"/>
    </row>
    <row r="3915" spans="106:110" x14ac:dyDescent="0.25">
      <c r="DB3915" s="4"/>
      <c r="DC3915" s="4"/>
      <c r="DD3915" s="4"/>
      <c r="DE3915" s="4"/>
      <c r="DF3915" s="4"/>
    </row>
    <row r="3916" spans="106:110" x14ac:dyDescent="0.25">
      <c r="DB3916" s="4"/>
      <c r="DC3916" s="87"/>
      <c r="DD3916" s="87"/>
      <c r="DE3916" s="87"/>
      <c r="DF3916" s="87"/>
    </row>
    <row r="3917" spans="106:110" x14ac:dyDescent="0.25">
      <c r="DB3917" s="4"/>
      <c r="DC3917" s="4"/>
      <c r="DD3917" s="4"/>
      <c r="DE3917" s="4"/>
      <c r="DF3917" s="4"/>
    </row>
    <row r="3918" spans="106:110" x14ac:dyDescent="0.25">
      <c r="DB3918" s="92"/>
      <c r="DC3918" s="92"/>
      <c r="DD3918" s="92"/>
      <c r="DE3918" s="93"/>
      <c r="DF3918" s="34"/>
    </row>
    <row r="3919" spans="106:110" x14ac:dyDescent="0.25">
      <c r="DB3919" s="106"/>
      <c r="DC3919" s="106"/>
      <c r="DD3919" s="106"/>
      <c r="DE3919" s="107"/>
      <c r="DF3919" s="107"/>
    </row>
    <row r="3921" spans="106:110" x14ac:dyDescent="0.25">
      <c r="DB3921" s="4"/>
      <c r="DC3921" s="4"/>
      <c r="DD3921" s="4"/>
      <c r="DE3921" s="4"/>
      <c r="DF3921" s="4"/>
    </row>
    <row r="3922" spans="106:110" x14ac:dyDescent="0.25">
      <c r="DB3922" s="91"/>
      <c r="DC3922" s="26"/>
      <c r="DD3922" s="86"/>
      <c r="DE3922" s="86"/>
      <c r="DF3922" s="4"/>
    </row>
    <row r="3923" spans="106:110" x14ac:dyDescent="0.25">
      <c r="DB3923" s="4"/>
      <c r="DC3923" s="4"/>
      <c r="DD3923" s="4"/>
      <c r="DE3923" s="4"/>
      <c r="DF3923" s="4"/>
    </row>
    <row r="3924" spans="106:110" x14ac:dyDescent="0.25">
      <c r="DB3924" s="4"/>
      <c r="DC3924" s="30"/>
      <c r="DD3924" s="30"/>
      <c r="DE3924" s="30"/>
      <c r="DF3924" s="30"/>
    </row>
    <row r="3925" spans="106:110" x14ac:dyDescent="0.25">
      <c r="DB3925" s="4"/>
      <c r="DC3925" s="4"/>
      <c r="DD3925" s="4"/>
      <c r="DE3925" s="4"/>
      <c r="DF3925" s="4"/>
    </row>
    <row r="3926" spans="106:110" x14ac:dyDescent="0.25">
      <c r="DB3926" s="4"/>
      <c r="DC3926" s="4"/>
      <c r="DD3926" s="4"/>
      <c r="DE3926" s="4"/>
      <c r="DF3926" s="4"/>
    </row>
    <row r="3927" spans="106:110" x14ac:dyDescent="0.25">
      <c r="DB3927" s="4"/>
      <c r="DC3927" s="4"/>
      <c r="DD3927" s="4"/>
      <c r="DE3927" s="4"/>
      <c r="DF3927" s="4"/>
    </row>
    <row r="3928" spans="106:110" x14ac:dyDescent="0.25">
      <c r="DB3928" s="4"/>
      <c r="DC3928" s="4"/>
      <c r="DD3928" s="4"/>
      <c r="DE3928" s="4"/>
      <c r="DF3928" s="4"/>
    </row>
    <row r="3929" spans="106:110" x14ac:dyDescent="0.25">
      <c r="DB3929" s="4"/>
      <c r="DC3929" s="4"/>
      <c r="DD3929" s="4"/>
      <c r="DE3929" s="4"/>
      <c r="DF3929" s="4"/>
    </row>
    <row r="3930" spans="106:110" x14ac:dyDescent="0.25">
      <c r="DB3930" s="65"/>
      <c r="DC3930" s="66"/>
      <c r="DD3930" s="66"/>
      <c r="DE3930" s="66"/>
      <c r="DF3930" s="66"/>
    </row>
    <row r="3931" spans="106:110" x14ac:dyDescent="0.25">
      <c r="DB3931" s="4"/>
      <c r="DC3931" s="4"/>
      <c r="DD3931" s="4"/>
      <c r="DE3931" s="4"/>
      <c r="DF3931" s="4"/>
    </row>
    <row r="3932" spans="106:110" x14ac:dyDescent="0.25">
      <c r="DB3932" s="4"/>
      <c r="DC3932" s="4"/>
      <c r="DD3932" s="4"/>
      <c r="DE3932" s="4"/>
      <c r="DF3932" s="4"/>
    </row>
    <row r="3933" spans="106:110" x14ac:dyDescent="0.25">
      <c r="DB3933" s="4"/>
      <c r="DC3933" s="4"/>
      <c r="DD3933" s="4"/>
      <c r="DE3933" s="4"/>
      <c r="DF3933" s="4"/>
    </row>
    <row r="3934" spans="106:110" x14ac:dyDescent="0.25">
      <c r="DB3934" s="4"/>
      <c r="DC3934" s="4"/>
      <c r="DD3934" s="4"/>
      <c r="DE3934" s="4"/>
      <c r="DF3934" s="4"/>
    </row>
    <row r="3935" spans="106:110" x14ac:dyDescent="0.25">
      <c r="DB3935" s="4"/>
      <c r="DC3935" s="4"/>
      <c r="DD3935" s="4"/>
      <c r="DE3935" s="4"/>
      <c r="DF3935" s="4"/>
    </row>
    <row r="3936" spans="106:110" x14ac:dyDescent="0.25">
      <c r="DB3936" s="4"/>
      <c r="DC3936" s="4"/>
      <c r="DD3936" s="4"/>
      <c r="DE3936" s="4"/>
      <c r="DF3936" s="4"/>
    </row>
    <row r="3937" spans="106:110" x14ac:dyDescent="0.25">
      <c r="DB3937" s="4"/>
      <c r="DC3937" s="4"/>
      <c r="DD3937" s="4"/>
      <c r="DE3937" s="4"/>
      <c r="DF3937" s="4"/>
    </row>
    <row r="3938" spans="106:110" x14ac:dyDescent="0.25">
      <c r="DB3938" s="4"/>
      <c r="DC3938" s="87"/>
      <c r="DD3938" s="87"/>
      <c r="DE3938" s="87"/>
      <c r="DF3938" s="87"/>
    </row>
    <row r="3939" spans="106:110" x14ac:dyDescent="0.25">
      <c r="DB3939" s="4"/>
      <c r="DC3939" s="4"/>
      <c r="DD3939" s="4"/>
      <c r="DE3939" s="4"/>
      <c r="DF3939" s="4"/>
    </row>
    <row r="3940" spans="106:110" x14ac:dyDescent="0.25">
      <c r="DB3940" s="92"/>
      <c r="DC3940" s="92"/>
      <c r="DD3940" s="92"/>
      <c r="DE3940" s="93"/>
      <c r="DF3940" s="34"/>
    </row>
    <row r="3941" spans="106:110" x14ac:dyDescent="0.25">
      <c r="DB3941" s="106"/>
      <c r="DC3941" s="106"/>
      <c r="DD3941" s="106"/>
      <c r="DE3941" s="107"/>
      <c r="DF3941" s="107"/>
    </row>
    <row r="3943" spans="106:110" x14ac:dyDescent="0.25">
      <c r="DB3943" s="91"/>
      <c r="DC3943" s="26"/>
      <c r="DD3943" s="86"/>
      <c r="DE3943" s="86"/>
      <c r="DF3943" s="4"/>
    </row>
    <row r="3944" spans="106:110" x14ac:dyDescent="0.25">
      <c r="DB3944" s="4"/>
      <c r="DC3944" s="4"/>
      <c r="DD3944" s="4"/>
      <c r="DE3944" s="4"/>
      <c r="DF3944" s="4"/>
    </row>
    <row r="3945" spans="106:110" x14ac:dyDescent="0.25">
      <c r="DB3945" s="4"/>
      <c r="DC3945" s="30"/>
      <c r="DD3945" s="30"/>
      <c r="DE3945" s="30"/>
      <c r="DF3945" s="30"/>
    </row>
    <row r="3946" spans="106:110" x14ac:dyDescent="0.25">
      <c r="DB3946" s="4"/>
      <c r="DC3946" s="4"/>
      <c r="DD3946" s="4"/>
      <c r="DE3946" s="4"/>
      <c r="DF3946" s="4"/>
    </row>
    <row r="3947" spans="106:110" x14ac:dyDescent="0.25">
      <c r="DB3947" s="4"/>
      <c r="DC3947" s="4"/>
      <c r="DD3947" s="4"/>
      <c r="DE3947" s="4"/>
      <c r="DF3947" s="4"/>
    </row>
    <row r="3948" spans="106:110" x14ac:dyDescent="0.25">
      <c r="DB3948" s="4"/>
      <c r="DC3948" s="4"/>
      <c r="DD3948" s="4"/>
      <c r="DE3948" s="4"/>
      <c r="DF3948" s="4"/>
    </row>
    <row r="3949" spans="106:110" x14ac:dyDescent="0.25">
      <c r="DB3949" s="4"/>
      <c r="DC3949" s="4"/>
      <c r="DD3949" s="4"/>
      <c r="DE3949" s="4"/>
      <c r="DF3949" s="4"/>
    </row>
    <row r="3950" spans="106:110" x14ac:dyDescent="0.25">
      <c r="DB3950" s="65"/>
      <c r="DC3950" s="66"/>
      <c r="DD3950" s="66"/>
      <c r="DE3950" s="66"/>
      <c r="DF3950" s="66"/>
    </row>
    <row r="3951" spans="106:110" x14ac:dyDescent="0.25">
      <c r="DB3951" s="4"/>
      <c r="DC3951" s="4"/>
      <c r="DD3951" s="4"/>
      <c r="DE3951" s="4"/>
      <c r="DF3951" s="4"/>
    </row>
    <row r="3952" spans="106:110" x14ac:dyDescent="0.25">
      <c r="DB3952" s="4"/>
      <c r="DC3952" s="4"/>
      <c r="DD3952" s="4"/>
      <c r="DE3952" s="4"/>
      <c r="DF3952" s="4"/>
    </row>
    <row r="3953" spans="106:110" x14ac:dyDescent="0.25">
      <c r="DB3953" s="4"/>
      <c r="DC3953" s="4"/>
      <c r="DD3953" s="4"/>
      <c r="DE3953" s="4"/>
      <c r="DF3953" s="4"/>
    </row>
    <row r="3954" spans="106:110" x14ac:dyDescent="0.25">
      <c r="DB3954" s="4"/>
      <c r="DC3954" s="4"/>
      <c r="DD3954" s="4"/>
      <c r="DE3954" s="4"/>
      <c r="DF3954" s="4"/>
    </row>
    <row r="3955" spans="106:110" x14ac:dyDescent="0.25">
      <c r="DB3955" s="4"/>
      <c r="DC3955" s="4"/>
      <c r="DD3955" s="4"/>
      <c r="DE3955" s="4"/>
      <c r="DF3955" s="4"/>
    </row>
    <row r="3956" spans="106:110" x14ac:dyDescent="0.25">
      <c r="DB3956" s="4"/>
      <c r="DC3956" s="4"/>
      <c r="DD3956" s="4"/>
      <c r="DE3956" s="4"/>
      <c r="DF3956" s="4"/>
    </row>
    <row r="3957" spans="106:110" x14ac:dyDescent="0.25">
      <c r="DB3957" s="4"/>
      <c r="DC3957" s="4"/>
      <c r="DD3957" s="4"/>
      <c r="DE3957" s="4"/>
      <c r="DF3957" s="4"/>
    </row>
    <row r="3958" spans="106:110" x14ac:dyDescent="0.25">
      <c r="DB3958" s="4"/>
      <c r="DC3958" s="87"/>
      <c r="DD3958" s="87"/>
      <c r="DE3958" s="87"/>
      <c r="DF3958" s="87"/>
    </row>
    <row r="3959" spans="106:110" x14ac:dyDescent="0.25">
      <c r="DB3959" s="4"/>
      <c r="DC3959" s="4"/>
      <c r="DD3959" s="4"/>
      <c r="DE3959" s="4"/>
      <c r="DF3959" s="4"/>
    </row>
    <row r="3961" spans="106:110" x14ac:dyDescent="0.25">
      <c r="DB3961" s="92"/>
      <c r="DC3961" s="92"/>
      <c r="DD3961" s="92"/>
      <c r="DE3961" s="93"/>
      <c r="DF3961" s="34"/>
    </row>
    <row r="3962" spans="106:110" x14ac:dyDescent="0.25">
      <c r="DB3962" s="4"/>
      <c r="DC3962" s="4"/>
      <c r="DD3962" s="4"/>
      <c r="DE3962" s="4"/>
      <c r="DF3962" s="4"/>
    </row>
    <row r="3963" spans="106:110" x14ac:dyDescent="0.25">
      <c r="DB3963" s="106"/>
      <c r="DC3963" s="106"/>
      <c r="DD3963" s="106">
        <v>0</v>
      </c>
      <c r="DE3963" s="107"/>
      <c r="DF3963" s="107"/>
    </row>
    <row r="3965" spans="106:110" x14ac:dyDescent="0.25">
      <c r="DB3965" s="91"/>
      <c r="DC3965" s="26"/>
      <c r="DD3965" s="86"/>
      <c r="DE3965" s="86"/>
      <c r="DF3965" s="4"/>
    </row>
    <row r="3966" spans="106:110" x14ac:dyDescent="0.25">
      <c r="DB3966" s="4"/>
      <c r="DC3966" s="4"/>
      <c r="DD3966" s="4"/>
      <c r="DE3966" s="4"/>
      <c r="DF3966" s="4"/>
    </row>
    <row r="3967" spans="106:110" x14ac:dyDescent="0.25">
      <c r="DB3967" s="4"/>
      <c r="DC3967" s="30"/>
      <c r="DD3967" s="30"/>
      <c r="DE3967" s="30"/>
      <c r="DF3967" s="30"/>
    </row>
    <row r="3968" spans="106:110" x14ac:dyDescent="0.25">
      <c r="DB3968" s="4"/>
      <c r="DC3968" s="4"/>
      <c r="DD3968" s="4"/>
      <c r="DE3968" s="4"/>
      <c r="DF3968" s="4"/>
    </row>
    <row r="3969" spans="106:110" x14ac:dyDescent="0.25">
      <c r="DB3969" s="4"/>
      <c r="DC3969" s="4"/>
      <c r="DD3969" s="4"/>
      <c r="DE3969" s="4"/>
      <c r="DF3969" s="4"/>
    </row>
    <row r="3970" spans="106:110" x14ac:dyDescent="0.25">
      <c r="DB3970" s="4"/>
      <c r="DC3970" s="4"/>
      <c r="DD3970" s="4"/>
      <c r="DE3970" s="4"/>
      <c r="DF3970" s="4"/>
    </row>
    <row r="3971" spans="106:110" x14ac:dyDescent="0.25">
      <c r="DB3971" s="4"/>
      <c r="DC3971" s="4"/>
      <c r="DD3971" s="4"/>
      <c r="DE3971" s="4"/>
      <c r="DF3971" s="4"/>
    </row>
    <row r="3972" spans="106:110" x14ac:dyDescent="0.25">
      <c r="DB3972" s="4"/>
      <c r="DC3972" s="4"/>
      <c r="DD3972" s="4"/>
      <c r="DE3972" s="4"/>
      <c r="DF3972" s="4"/>
    </row>
    <row r="3973" spans="106:110" x14ac:dyDescent="0.25">
      <c r="DB3973" s="4"/>
      <c r="DC3973" s="4"/>
      <c r="DD3973" s="4"/>
      <c r="DE3973" s="4"/>
      <c r="DF3973" s="4"/>
    </row>
    <row r="3974" spans="106:110" x14ac:dyDescent="0.25">
      <c r="DB3974" s="4"/>
      <c r="DC3974" s="89"/>
      <c r="DD3974" s="89"/>
      <c r="DE3974" s="89"/>
      <c r="DF3974" s="89"/>
    </row>
    <row r="3975" spans="106:110" x14ac:dyDescent="0.25">
      <c r="DB3975" s="4"/>
      <c r="DC3975" s="4"/>
      <c r="DD3975" s="4"/>
      <c r="DE3975" s="4"/>
      <c r="DF3975" s="4"/>
    </row>
    <row r="3976" spans="106:110" x14ac:dyDescent="0.25">
      <c r="DB3976" s="4"/>
      <c r="DC3976" s="4"/>
      <c r="DD3976" s="4"/>
      <c r="DE3976" s="4"/>
      <c r="DF3976" s="4"/>
    </row>
    <row r="3977" spans="106:110" x14ac:dyDescent="0.25">
      <c r="DB3977" s="4"/>
      <c r="DC3977" s="4"/>
      <c r="DD3977" s="4"/>
      <c r="DE3977" s="4"/>
      <c r="DF3977" s="4"/>
    </row>
    <row r="3978" spans="106:110" x14ac:dyDescent="0.25">
      <c r="DB3978" s="4"/>
      <c r="DC3978" s="4"/>
      <c r="DD3978" s="4"/>
      <c r="DE3978" s="4"/>
      <c r="DF3978" s="4"/>
    </row>
    <row r="3979" spans="106:110" x14ac:dyDescent="0.25">
      <c r="DB3979" s="4"/>
      <c r="DC3979" s="4"/>
      <c r="DD3979" s="4"/>
      <c r="DE3979" s="4"/>
      <c r="DF3979" s="4"/>
    </row>
    <row r="3980" spans="106:110" x14ac:dyDescent="0.25">
      <c r="DB3980" s="4"/>
      <c r="DC3980" s="4"/>
      <c r="DD3980" s="4"/>
      <c r="DE3980" s="4"/>
      <c r="DF3980" s="4"/>
    </row>
    <row r="3981" spans="106:110" x14ac:dyDescent="0.25">
      <c r="DB3981" s="4"/>
      <c r="DC3981" s="4"/>
      <c r="DD3981" s="4"/>
      <c r="DE3981" s="4"/>
      <c r="DF3981" s="4"/>
    </row>
    <row r="3982" spans="106:110" x14ac:dyDescent="0.25">
      <c r="DB3982" s="4"/>
      <c r="DC3982" s="87"/>
      <c r="DD3982" s="87"/>
      <c r="DE3982" s="87"/>
      <c r="DF3982" s="87"/>
    </row>
    <row r="3983" spans="106:110" x14ac:dyDescent="0.25">
      <c r="DB3983" s="4"/>
      <c r="DC3983" s="4"/>
      <c r="DD3983" s="4"/>
      <c r="DE3983" s="4"/>
      <c r="DF3983" s="4"/>
    </row>
    <row r="3985" spans="106:110" x14ac:dyDescent="0.25">
      <c r="DB3985" s="92"/>
      <c r="DC3985" s="92"/>
      <c r="DD3985" s="92"/>
      <c r="DE3985" s="93"/>
      <c r="DF3985" s="34"/>
    </row>
    <row r="3987" spans="106:110" x14ac:dyDescent="0.25">
      <c r="DB3987" s="91"/>
      <c r="DC3987" s="26"/>
      <c r="DD3987" s="86"/>
      <c r="DE3987" s="86"/>
      <c r="DF3987" s="4"/>
    </row>
    <row r="3988" spans="106:110" x14ac:dyDescent="0.25">
      <c r="DB3988" s="4"/>
      <c r="DC3988" s="4"/>
      <c r="DD3988" s="4"/>
      <c r="DE3988" s="4"/>
      <c r="DF3988" s="4"/>
    </row>
    <row r="3989" spans="106:110" x14ac:dyDescent="0.25">
      <c r="DB3989" s="4"/>
      <c r="DC3989" s="30"/>
      <c r="DD3989" s="30"/>
      <c r="DE3989" s="30"/>
      <c r="DF3989" s="30"/>
    </row>
    <row r="3990" spans="106:110" x14ac:dyDescent="0.25">
      <c r="DB3990" s="4"/>
      <c r="DC3990" s="4"/>
      <c r="DD3990" s="4"/>
      <c r="DE3990" s="4"/>
      <c r="DF3990" s="4"/>
    </row>
    <row r="3991" spans="106:110" x14ac:dyDescent="0.25">
      <c r="DB3991" s="4"/>
      <c r="DC3991" s="4"/>
      <c r="DD3991" s="4"/>
      <c r="DE3991" s="4"/>
      <c r="DF3991" s="4"/>
    </row>
    <row r="3992" spans="106:110" x14ac:dyDescent="0.25">
      <c r="DB3992" s="4"/>
      <c r="DC3992" s="4"/>
      <c r="DD3992" s="4"/>
      <c r="DE3992" s="4"/>
      <c r="DF3992" s="4"/>
    </row>
    <row r="3993" spans="106:110" x14ac:dyDescent="0.25">
      <c r="DB3993" s="4"/>
      <c r="DC3993" s="4"/>
      <c r="DD3993" s="4"/>
      <c r="DE3993" s="4"/>
      <c r="DF3993" s="4"/>
    </row>
    <row r="3994" spans="106:110" x14ac:dyDescent="0.25">
      <c r="DB3994" s="4"/>
      <c r="DC3994" s="89"/>
      <c r="DD3994" s="89"/>
      <c r="DE3994" s="89"/>
      <c r="DF3994" s="89"/>
    </row>
    <row r="3995" spans="106:110" x14ac:dyDescent="0.25">
      <c r="DB3995" s="4"/>
      <c r="DC3995" s="4"/>
      <c r="DD3995" s="4"/>
      <c r="DE3995" s="4"/>
      <c r="DF3995" s="4"/>
    </row>
    <row r="3996" spans="106:110" x14ac:dyDescent="0.25">
      <c r="DB3996" s="4"/>
      <c r="DC3996" s="4"/>
      <c r="DD3996" s="4"/>
      <c r="DE3996" s="4"/>
      <c r="DF3996" s="4"/>
    </row>
    <row r="3997" spans="106:110" x14ac:dyDescent="0.25">
      <c r="DB3997" s="4"/>
      <c r="DC3997" s="4"/>
      <c r="DD3997" s="4"/>
      <c r="DE3997" s="4"/>
      <c r="DF3997" s="4"/>
    </row>
    <row r="3998" spans="106:110" x14ac:dyDescent="0.25">
      <c r="DB3998" s="4"/>
      <c r="DC3998" s="4"/>
      <c r="DD3998" s="4"/>
      <c r="DE3998" s="4"/>
      <c r="DF3998" s="4"/>
    </row>
    <row r="3999" spans="106:110" x14ac:dyDescent="0.25">
      <c r="DB3999" s="4"/>
      <c r="DC3999" s="4"/>
      <c r="DD3999" s="4"/>
      <c r="DE3999" s="4"/>
      <c r="DF3999" s="4"/>
    </row>
    <row r="4000" spans="106:110" x14ac:dyDescent="0.25">
      <c r="DB4000" s="4"/>
      <c r="DC4000" s="4"/>
      <c r="DD4000" s="4"/>
      <c r="DE4000" s="4"/>
      <c r="DF4000" s="4"/>
    </row>
    <row r="4001" spans="106:110" x14ac:dyDescent="0.25">
      <c r="DB4001" s="4"/>
      <c r="DC4001" s="4"/>
      <c r="DD4001" s="4"/>
      <c r="DE4001" s="4"/>
      <c r="DF4001" s="4"/>
    </row>
    <row r="4002" spans="106:110" x14ac:dyDescent="0.25">
      <c r="DB4002" s="4"/>
      <c r="DC4002" s="87"/>
      <c r="DD4002" s="87"/>
      <c r="DE4002" s="87"/>
      <c r="DF4002" s="87"/>
    </row>
    <row r="4003" spans="106:110" x14ac:dyDescent="0.25">
      <c r="DB4003" s="4"/>
      <c r="DC4003" s="4"/>
      <c r="DD4003" s="4"/>
      <c r="DE4003" s="4"/>
      <c r="DF4003" s="4"/>
    </row>
    <row r="4004" spans="106:110" x14ac:dyDescent="0.25">
      <c r="DB4004" s="4"/>
      <c r="DC4004" s="4"/>
      <c r="DD4004" s="4"/>
      <c r="DE4004" s="4"/>
      <c r="DF4004" s="4"/>
    </row>
    <row r="4006" spans="106:110" x14ac:dyDescent="0.25">
      <c r="DB4006" s="4"/>
      <c r="DC4006" s="4"/>
      <c r="DD4006" s="4"/>
      <c r="DE4006" s="4"/>
      <c r="DF4006" s="4"/>
    </row>
    <row r="4007" spans="106:110" x14ac:dyDescent="0.25">
      <c r="DB4007" s="4"/>
      <c r="DC4007" s="4"/>
      <c r="DD4007" s="4"/>
      <c r="DE4007" s="4"/>
      <c r="DF4007" s="4"/>
    </row>
    <row r="4008" spans="106:110" x14ac:dyDescent="0.25">
      <c r="DB4008" s="4"/>
      <c r="DC4008" s="4"/>
      <c r="DD4008" s="4"/>
      <c r="DE4008" s="4"/>
      <c r="DF4008" s="4"/>
    </row>
    <row r="4009" spans="106:110" x14ac:dyDescent="0.25">
      <c r="DB4009" s="4"/>
      <c r="DC4009" s="30"/>
      <c r="DD4009" s="30"/>
      <c r="DE4009" s="30"/>
      <c r="DF4009" s="30"/>
    </row>
    <row r="4010" spans="106:110" x14ac:dyDescent="0.25">
      <c r="DB4010" s="4"/>
      <c r="DC4010" s="4"/>
      <c r="DD4010" s="4"/>
      <c r="DE4010" s="4"/>
      <c r="DF4010" s="4"/>
    </row>
    <row r="4011" spans="106:110" x14ac:dyDescent="0.25">
      <c r="DB4011" s="4"/>
      <c r="DC4011" s="4"/>
      <c r="DD4011" s="4"/>
      <c r="DE4011" s="4"/>
      <c r="DF4011" s="4"/>
    </row>
    <row r="4012" spans="106:110" x14ac:dyDescent="0.25">
      <c r="DB4012" s="4"/>
      <c r="DC4012" s="4"/>
      <c r="DD4012" s="4"/>
      <c r="DE4012" s="4"/>
      <c r="DF4012" s="4"/>
    </row>
    <row r="4013" spans="106:110" x14ac:dyDescent="0.25">
      <c r="DB4013" s="4"/>
      <c r="DC4013" s="4"/>
      <c r="DD4013" s="4"/>
      <c r="DE4013" s="4"/>
      <c r="DF4013" s="4"/>
    </row>
    <row r="4014" spans="106:110" x14ac:dyDescent="0.25">
      <c r="DB4014" s="4"/>
      <c r="DC4014" s="89"/>
      <c r="DD4014" s="89"/>
      <c r="DE4014" s="89"/>
      <c r="DF4014" s="89"/>
    </row>
    <row r="4015" spans="106:110" x14ac:dyDescent="0.25">
      <c r="DB4015" s="4"/>
      <c r="DC4015" s="4"/>
      <c r="DD4015" s="4"/>
      <c r="DE4015" s="4"/>
      <c r="DF4015" s="4"/>
    </row>
    <row r="4016" spans="106:110" x14ac:dyDescent="0.25">
      <c r="DB4016" s="4"/>
      <c r="DC4016" s="4"/>
      <c r="DD4016" s="4"/>
      <c r="DE4016" s="4"/>
      <c r="DF4016" s="4"/>
    </row>
    <row r="4017" spans="106:110" x14ac:dyDescent="0.25">
      <c r="DB4017" s="4"/>
      <c r="DC4017" s="4"/>
      <c r="DD4017" s="4"/>
      <c r="DE4017" s="4"/>
      <c r="DF4017" s="4"/>
    </row>
    <row r="4018" spans="106:110" x14ac:dyDescent="0.25">
      <c r="DB4018" s="4"/>
      <c r="DC4018" s="4"/>
      <c r="DD4018" s="4"/>
      <c r="DE4018" s="4"/>
      <c r="DF4018" s="4"/>
    </row>
    <row r="4019" spans="106:110" x14ac:dyDescent="0.25">
      <c r="DB4019" s="4"/>
      <c r="DC4019" s="4"/>
      <c r="DD4019" s="4"/>
      <c r="DE4019" s="4"/>
      <c r="DF4019" s="4"/>
    </row>
    <row r="4020" spans="106:110" x14ac:dyDescent="0.25">
      <c r="DB4020" s="4"/>
      <c r="DC4020" s="4"/>
      <c r="DD4020" s="4"/>
      <c r="DE4020" s="4"/>
      <c r="DF4020" s="4"/>
    </row>
    <row r="4021" spans="106:110" x14ac:dyDescent="0.25">
      <c r="DB4021" s="4"/>
      <c r="DC4021" s="4"/>
      <c r="DD4021" s="4"/>
      <c r="DE4021" s="4"/>
      <c r="DF4021" s="4"/>
    </row>
    <row r="4022" spans="106:110" x14ac:dyDescent="0.25">
      <c r="DB4022" s="4"/>
      <c r="DC4022" s="87"/>
      <c r="DD4022" s="87"/>
      <c r="DE4022" s="87"/>
      <c r="DF4022" s="87"/>
    </row>
    <row r="4023" spans="106:110" x14ac:dyDescent="0.25">
      <c r="DB4023" s="4"/>
      <c r="DC4023" s="4"/>
      <c r="DD4023" s="4"/>
      <c r="DE4023" s="4"/>
      <c r="DF4023" s="4"/>
    </row>
    <row r="4024" spans="106:110" x14ac:dyDescent="0.25">
      <c r="DB4024" s="4"/>
      <c r="DC4024" s="4"/>
      <c r="DD4024" s="4"/>
      <c r="DE4024" s="4"/>
      <c r="DF4024" s="4"/>
    </row>
    <row r="4025" spans="106:110" x14ac:dyDescent="0.25">
      <c r="DB4025" s="4"/>
      <c r="DC4025" s="4"/>
      <c r="DD4025" s="4"/>
      <c r="DE4025" s="4"/>
      <c r="DF4025" s="4"/>
    </row>
    <row r="4026" spans="106:110" x14ac:dyDescent="0.25">
      <c r="DB4026" s="4"/>
      <c r="DC4026" s="4"/>
      <c r="DD4026" s="4"/>
      <c r="DE4026" s="4"/>
      <c r="DF4026" s="4"/>
    </row>
    <row r="4027" spans="106:110" x14ac:dyDescent="0.25">
      <c r="DB4027" s="4"/>
      <c r="DC4027" s="4"/>
      <c r="DD4027" s="4"/>
      <c r="DE4027" s="4"/>
      <c r="DF4027" s="4"/>
    </row>
    <row r="4028" spans="106:110" x14ac:dyDescent="0.25">
      <c r="DB4028" s="4"/>
      <c r="DC4028" s="4"/>
      <c r="DD4028" s="4"/>
      <c r="DE4028" s="4"/>
      <c r="DF4028" s="4"/>
    </row>
    <row r="4029" spans="106:110" x14ac:dyDescent="0.25">
      <c r="DB4029" s="4"/>
      <c r="DC4029" s="4"/>
      <c r="DD4029" s="4"/>
      <c r="DE4029" s="4"/>
      <c r="DF4029" s="4"/>
    </row>
    <row r="4030" spans="106:110" x14ac:dyDescent="0.25">
      <c r="DB4030" s="4"/>
      <c r="DC4030" s="30"/>
      <c r="DD4030" s="30"/>
      <c r="DE4030" s="30"/>
      <c r="DF4030" s="30"/>
    </row>
    <row r="4031" spans="106:110" x14ac:dyDescent="0.25">
      <c r="DB4031" s="4"/>
      <c r="DC4031" s="4"/>
      <c r="DD4031" s="4"/>
      <c r="DE4031" s="4"/>
      <c r="DF4031" s="4"/>
    </row>
    <row r="4032" spans="106:110" x14ac:dyDescent="0.25">
      <c r="DB4032" s="4"/>
      <c r="DC4032" s="4"/>
      <c r="DD4032" s="4"/>
      <c r="DE4032" s="4"/>
      <c r="DF4032" s="4"/>
    </row>
    <row r="4033" spans="106:110" x14ac:dyDescent="0.25">
      <c r="DB4033" s="4"/>
      <c r="DC4033" s="4"/>
      <c r="DD4033" s="4"/>
      <c r="DE4033" s="4"/>
      <c r="DF4033" s="4"/>
    </row>
    <row r="4034" spans="106:110" x14ac:dyDescent="0.25">
      <c r="DB4034" s="4"/>
      <c r="DC4034" s="4"/>
      <c r="DD4034" s="4"/>
      <c r="DE4034" s="4"/>
      <c r="DF4034" s="4"/>
    </row>
    <row r="4035" spans="106:110" x14ac:dyDescent="0.25">
      <c r="DB4035" s="4"/>
      <c r="DC4035" s="4"/>
      <c r="DD4035" s="4"/>
      <c r="DE4035" s="4"/>
      <c r="DF4035" s="4"/>
    </row>
    <row r="4036" spans="106:110" x14ac:dyDescent="0.25">
      <c r="DB4036" s="4"/>
      <c r="DC4036" s="89"/>
      <c r="DD4036" s="89"/>
      <c r="DE4036" s="89"/>
      <c r="DF4036" s="89"/>
    </row>
    <row r="4037" spans="106:110" x14ac:dyDescent="0.25">
      <c r="DB4037" s="4"/>
      <c r="DC4037" s="4"/>
      <c r="DD4037" s="4"/>
      <c r="DE4037" s="4"/>
      <c r="DF4037" s="4"/>
    </row>
    <row r="4038" spans="106:110" x14ac:dyDescent="0.25">
      <c r="DB4038" s="4"/>
      <c r="DC4038" s="4"/>
      <c r="DD4038" s="4"/>
      <c r="DE4038" s="4"/>
      <c r="DF4038" s="4"/>
    </row>
    <row r="4039" spans="106:110" x14ac:dyDescent="0.25">
      <c r="DB4039" s="4"/>
      <c r="DC4039" s="4"/>
      <c r="DD4039" s="4"/>
      <c r="DE4039" s="4"/>
      <c r="DF4039" s="4"/>
    </row>
    <row r="4040" spans="106:110" x14ac:dyDescent="0.25">
      <c r="DB4040" s="4"/>
      <c r="DC4040" s="4"/>
      <c r="DD4040" s="4"/>
      <c r="DE4040" s="4"/>
      <c r="DF4040" s="4"/>
    </row>
    <row r="4041" spans="106:110" x14ac:dyDescent="0.25">
      <c r="DB4041" s="4"/>
      <c r="DC4041" s="4"/>
      <c r="DD4041" s="4"/>
      <c r="DE4041" s="4"/>
      <c r="DF4041" s="4"/>
    </row>
    <row r="4042" spans="106:110" x14ac:dyDescent="0.25">
      <c r="DB4042" s="4"/>
      <c r="DC4042" s="4"/>
      <c r="DD4042" s="4"/>
      <c r="DE4042" s="4"/>
      <c r="DF4042" s="4"/>
    </row>
    <row r="4043" spans="106:110" x14ac:dyDescent="0.25">
      <c r="DB4043" s="4"/>
      <c r="DC4043" s="4"/>
      <c r="DD4043" s="4"/>
      <c r="DE4043" s="4"/>
      <c r="DF4043" s="4"/>
    </row>
    <row r="4044" spans="106:110" x14ac:dyDescent="0.25">
      <c r="DB4044" s="4"/>
      <c r="DC4044" s="87"/>
      <c r="DD4044" s="87"/>
      <c r="DE4044" s="87"/>
      <c r="DF4044" s="87"/>
    </row>
    <row r="4045" spans="106:110" x14ac:dyDescent="0.25">
      <c r="DB4045" s="4"/>
      <c r="DC4045" s="4"/>
      <c r="DD4045" s="4"/>
      <c r="DE4045" s="4"/>
      <c r="DF4045" s="4"/>
    </row>
    <row r="4046" spans="106:110" x14ac:dyDescent="0.25">
      <c r="DB4046" s="4"/>
      <c r="DC4046" s="4"/>
      <c r="DD4046" s="4"/>
      <c r="DE4046" s="4"/>
      <c r="DF4046" s="4"/>
    </row>
    <row r="4047" spans="106:110" x14ac:dyDescent="0.25">
      <c r="DB4047" s="4"/>
      <c r="DC4047" s="4"/>
      <c r="DD4047" s="4"/>
      <c r="DE4047" s="4"/>
      <c r="DF4047" s="4"/>
    </row>
    <row r="4048" spans="106:110" x14ac:dyDescent="0.25">
      <c r="DB4048" s="4"/>
      <c r="DC4048" s="4"/>
      <c r="DD4048" s="4"/>
      <c r="DE4048" s="4"/>
      <c r="DF4048" s="4"/>
    </row>
    <row r="4049" spans="106:110" x14ac:dyDescent="0.25">
      <c r="DB4049" s="4"/>
      <c r="DC4049" s="4"/>
      <c r="DD4049" s="4"/>
      <c r="DE4049" s="4"/>
      <c r="DF4049" s="4"/>
    </row>
    <row r="4050" spans="106:110" x14ac:dyDescent="0.25">
      <c r="DB4050" s="4"/>
      <c r="DC4050" s="30"/>
      <c r="DD4050" s="30"/>
      <c r="DE4050" s="30"/>
      <c r="DF4050" s="30"/>
    </row>
    <row r="4051" spans="106:110" x14ac:dyDescent="0.25">
      <c r="DB4051" s="4"/>
      <c r="DC4051" s="4"/>
      <c r="DD4051" s="4"/>
      <c r="DE4051" s="4"/>
      <c r="DF4051" s="4"/>
    </row>
    <row r="4052" spans="106:110" x14ac:dyDescent="0.25">
      <c r="DB4052" s="4"/>
      <c r="DC4052" s="4"/>
      <c r="DD4052" s="4"/>
      <c r="DE4052" s="4"/>
      <c r="DF4052" s="4"/>
    </row>
    <row r="4053" spans="106:110" x14ac:dyDescent="0.25">
      <c r="DB4053" s="4"/>
      <c r="DC4053" s="4"/>
      <c r="DD4053" s="4"/>
      <c r="DE4053" s="4"/>
      <c r="DF4053" s="4"/>
    </row>
    <row r="4054" spans="106:110" x14ac:dyDescent="0.25">
      <c r="DB4054" s="4"/>
      <c r="DC4054" s="89"/>
      <c r="DD4054" s="89"/>
      <c r="DE4054" s="89"/>
      <c r="DF4054" s="89"/>
    </row>
    <row r="4055" spans="106:110" x14ac:dyDescent="0.25">
      <c r="DB4055" s="4"/>
      <c r="DC4055" s="4"/>
      <c r="DD4055" s="4"/>
      <c r="DE4055" s="4"/>
      <c r="DF4055" s="4"/>
    </row>
    <row r="4056" spans="106:110" x14ac:dyDescent="0.25">
      <c r="DB4056" s="4"/>
      <c r="DC4056" s="4"/>
      <c r="DD4056" s="4"/>
      <c r="DE4056" s="4"/>
      <c r="DF4056" s="4"/>
    </row>
    <row r="4057" spans="106:110" x14ac:dyDescent="0.25">
      <c r="DB4057" s="4"/>
      <c r="DC4057" s="4"/>
      <c r="DD4057" s="4"/>
      <c r="DE4057" s="4"/>
      <c r="DF4057" s="4"/>
    </row>
    <row r="4058" spans="106:110" x14ac:dyDescent="0.25">
      <c r="DB4058" s="4"/>
      <c r="DC4058" s="4"/>
      <c r="DD4058" s="4"/>
      <c r="DE4058" s="4"/>
      <c r="DF4058" s="4"/>
    </row>
    <row r="4059" spans="106:110" x14ac:dyDescent="0.25">
      <c r="DB4059" s="4"/>
      <c r="DC4059" s="4"/>
      <c r="DD4059" s="4"/>
      <c r="DE4059" s="4"/>
      <c r="DF4059" s="4"/>
    </row>
    <row r="4060" spans="106:110" x14ac:dyDescent="0.25">
      <c r="DB4060" s="4"/>
      <c r="DC4060" s="4"/>
      <c r="DD4060" s="4"/>
      <c r="DE4060" s="4"/>
      <c r="DF4060" s="4"/>
    </row>
    <row r="4061" spans="106:110" x14ac:dyDescent="0.25">
      <c r="DB4061" s="4"/>
      <c r="DC4061" s="4"/>
      <c r="DD4061" s="4"/>
      <c r="DE4061" s="4"/>
      <c r="DF4061" s="4"/>
    </row>
    <row r="4062" spans="106:110" x14ac:dyDescent="0.25">
      <c r="DB4062" s="4"/>
      <c r="DC4062" s="87"/>
      <c r="DD4062" s="87"/>
      <c r="DE4062" s="87"/>
      <c r="DF4062" s="87"/>
    </row>
    <row r="4063" spans="106:110" x14ac:dyDescent="0.25">
      <c r="DB4063" s="4"/>
      <c r="DC4063" s="4"/>
      <c r="DD4063" s="4"/>
      <c r="DE4063" s="4"/>
      <c r="DF4063" s="4"/>
    </row>
    <row r="4064" spans="106:110" x14ac:dyDescent="0.25">
      <c r="DB4064" s="4"/>
      <c r="DC4064" s="4"/>
      <c r="DD4064" s="4"/>
      <c r="DE4064" s="4"/>
      <c r="DF4064" s="4"/>
    </row>
    <row r="4065" spans="106:110" x14ac:dyDescent="0.25">
      <c r="DB4065" s="4"/>
      <c r="DC4065" s="4"/>
      <c r="DD4065" s="4"/>
      <c r="DE4065" s="4"/>
      <c r="DF4065" s="4"/>
    </row>
    <row r="4066" spans="106:110" x14ac:dyDescent="0.25">
      <c r="DB4066" s="4"/>
      <c r="DC4066" s="4"/>
      <c r="DD4066" s="4"/>
      <c r="DE4066" s="4"/>
      <c r="DF4066" s="4"/>
    </row>
    <row r="4067" spans="106:110" x14ac:dyDescent="0.25">
      <c r="DB4067" s="108"/>
      <c r="DC4067" s="109"/>
      <c r="DD4067" s="110"/>
      <c r="DE4067" s="111"/>
      <c r="DF4067" s="111"/>
    </row>
    <row r="4068" spans="106:110" x14ac:dyDescent="0.25">
      <c r="DB4068" s="108"/>
      <c r="DC4068" s="108"/>
      <c r="DD4068" s="108"/>
      <c r="DE4068" s="111"/>
      <c r="DF4068" s="111"/>
    </row>
    <row r="4069" spans="106:110" x14ac:dyDescent="0.25">
      <c r="DB4069" s="4"/>
      <c r="DC4069" s="4"/>
      <c r="DD4069" s="4"/>
      <c r="DE4069" s="4"/>
      <c r="DF4069" s="4"/>
    </row>
    <row r="4070" spans="106:110" x14ac:dyDescent="0.25">
      <c r="DB4070" s="4"/>
      <c r="DC4070" s="4"/>
      <c r="DD4070" s="4"/>
      <c r="DE4070" s="4"/>
      <c r="DF4070" s="4"/>
    </row>
    <row r="4071" spans="106:110" x14ac:dyDescent="0.25">
      <c r="DB4071" s="91"/>
      <c r="DC4071" s="26"/>
      <c r="DD4071" s="86"/>
      <c r="DE4071" s="86"/>
      <c r="DF4071" s="4"/>
    </row>
    <row r="4072" spans="106:110" x14ac:dyDescent="0.25">
      <c r="DB4072" s="4"/>
      <c r="DC4072" s="4"/>
      <c r="DD4072" s="4"/>
      <c r="DE4072" s="4"/>
      <c r="DF4072" s="4"/>
    </row>
    <row r="4073" spans="106:110" x14ac:dyDescent="0.25">
      <c r="DB4073" s="4"/>
      <c r="DC4073" s="30"/>
      <c r="DD4073" s="30"/>
      <c r="DE4073" s="30"/>
      <c r="DF4073" s="30"/>
    </row>
    <row r="4074" spans="106:110" x14ac:dyDescent="0.25">
      <c r="DB4074" s="4"/>
      <c r="DC4074" s="4"/>
      <c r="DD4074" s="4"/>
      <c r="DE4074" s="4"/>
      <c r="DF4074" s="4"/>
    </row>
    <row r="4075" spans="106:110" x14ac:dyDescent="0.25">
      <c r="DB4075" s="4"/>
      <c r="DC4075" s="4"/>
      <c r="DD4075" s="4"/>
      <c r="DE4075" s="4"/>
      <c r="DF4075" s="4"/>
    </row>
    <row r="4076" spans="106:110" x14ac:dyDescent="0.25">
      <c r="DB4076" s="4"/>
      <c r="DC4076" s="4"/>
      <c r="DD4076" s="4"/>
      <c r="DE4076" s="4"/>
      <c r="DF4076" s="4"/>
    </row>
    <row r="4077" spans="106:110" x14ac:dyDescent="0.25">
      <c r="DB4077" s="4"/>
      <c r="DC4077" s="4"/>
      <c r="DD4077" s="4"/>
      <c r="DE4077" s="4"/>
      <c r="DF4077" s="4"/>
    </row>
    <row r="4078" spans="106:110" x14ac:dyDescent="0.25">
      <c r="DB4078" s="4"/>
      <c r="DC4078" s="4"/>
      <c r="DD4078" s="4"/>
      <c r="DE4078" s="4"/>
      <c r="DF4078" s="4"/>
    </row>
    <row r="4079" spans="106:110" x14ac:dyDescent="0.25">
      <c r="DB4079" s="4"/>
      <c r="DC4079" s="4"/>
      <c r="DD4079" s="4"/>
      <c r="DE4079" s="4"/>
      <c r="DF4079" s="4"/>
    </row>
    <row r="4080" spans="106:110" x14ac:dyDescent="0.25">
      <c r="DB4080" s="4"/>
      <c r="DC4080" s="4"/>
      <c r="DD4080" s="4"/>
      <c r="DE4080" s="4"/>
      <c r="DF4080" s="4"/>
    </row>
    <row r="4081" spans="106:110" x14ac:dyDescent="0.25">
      <c r="DB4081" s="4"/>
      <c r="DC4081" s="4"/>
      <c r="DD4081" s="4"/>
      <c r="DE4081" s="4"/>
      <c r="DF4081" s="4"/>
    </row>
    <row r="4082" spans="106:110" x14ac:dyDescent="0.25">
      <c r="DB4082" s="4"/>
      <c r="DC4082" s="89"/>
      <c r="DD4082" s="89"/>
      <c r="DE4082" s="89"/>
      <c r="DF4082" s="89"/>
    </row>
    <row r="4083" spans="106:110" x14ac:dyDescent="0.25">
      <c r="DB4083" s="4"/>
      <c r="DC4083" s="4"/>
      <c r="DD4083" s="4"/>
      <c r="DE4083" s="4"/>
      <c r="DF4083" s="4"/>
    </row>
    <row r="4084" spans="106:110" x14ac:dyDescent="0.25">
      <c r="DB4084" s="4"/>
      <c r="DC4084" s="4"/>
      <c r="DD4084" s="4"/>
      <c r="DE4084" s="4"/>
      <c r="DF4084" s="4"/>
    </row>
    <row r="4085" spans="106:110" x14ac:dyDescent="0.25">
      <c r="DB4085" s="4"/>
      <c r="DC4085" s="4"/>
      <c r="DD4085" s="4"/>
      <c r="DE4085" s="4"/>
      <c r="DF4085" s="4"/>
    </row>
    <row r="4086" spans="106:110" x14ac:dyDescent="0.25">
      <c r="DB4086" s="4"/>
      <c r="DC4086" s="4"/>
      <c r="DD4086" s="4"/>
      <c r="DE4086" s="4"/>
      <c r="DF4086" s="4"/>
    </row>
    <row r="4087" spans="106:110" x14ac:dyDescent="0.25">
      <c r="DB4087" s="4"/>
      <c r="DC4087" s="4"/>
      <c r="DD4087" s="4"/>
      <c r="DE4087" s="4"/>
      <c r="DF4087" s="4"/>
    </row>
    <row r="4088" spans="106:110" x14ac:dyDescent="0.25">
      <c r="DB4088" s="4"/>
      <c r="DC4088" s="4"/>
      <c r="DD4088" s="4"/>
      <c r="DE4088" s="4"/>
      <c r="DF4088" s="4"/>
    </row>
    <row r="4089" spans="106:110" x14ac:dyDescent="0.25">
      <c r="DB4089" s="4"/>
      <c r="DC4089" s="4"/>
      <c r="DD4089" s="4"/>
      <c r="DE4089" s="4"/>
      <c r="DF4089" s="4"/>
    </row>
    <row r="4090" spans="106:110" x14ac:dyDescent="0.25">
      <c r="DB4090" s="4"/>
      <c r="DC4090" s="87"/>
      <c r="DD4090" s="87"/>
      <c r="DE4090" s="87"/>
      <c r="DF4090" s="87"/>
    </row>
    <row r="4091" spans="106:110" x14ac:dyDescent="0.25">
      <c r="DB4091" s="4"/>
      <c r="DC4091" s="4"/>
      <c r="DD4091" s="4"/>
      <c r="DE4091" s="4"/>
      <c r="DF4091" s="4"/>
    </row>
    <row r="4092" spans="106:110" x14ac:dyDescent="0.25">
      <c r="DB4092" s="4"/>
      <c r="DC4092" s="4"/>
      <c r="DD4092" s="4"/>
      <c r="DE4092" s="4"/>
      <c r="DF4092" s="4"/>
    </row>
    <row r="4093" spans="106:110" x14ac:dyDescent="0.25">
      <c r="DB4093" s="106"/>
      <c r="DC4093" s="106"/>
      <c r="DD4093" s="106"/>
      <c r="DE4093" s="107"/>
      <c r="DF4093" s="107"/>
    </row>
    <row r="4094" spans="106:110" x14ac:dyDescent="0.25">
      <c r="DB4094" s="4"/>
      <c r="DC4094" s="4"/>
      <c r="DD4094" s="4"/>
      <c r="DE4094" s="4"/>
      <c r="DF4094" s="4"/>
    </row>
    <row r="4095" spans="106:110" x14ac:dyDescent="0.25">
      <c r="DB4095" s="108"/>
      <c r="DC4095" s="109"/>
      <c r="DD4095" s="110"/>
      <c r="DE4095" s="111"/>
      <c r="DF4095" s="111"/>
    </row>
    <row r="4096" spans="106:110" x14ac:dyDescent="0.25">
      <c r="DB4096" s="108"/>
      <c r="DC4096" s="108"/>
      <c r="DD4096" s="108"/>
      <c r="DE4096" s="111"/>
      <c r="DF4096" s="111"/>
    </row>
    <row r="4097" spans="106:110" x14ac:dyDescent="0.25">
      <c r="DB4097" s="4"/>
      <c r="DC4097" s="4"/>
      <c r="DD4097" s="4"/>
      <c r="DE4097" s="4"/>
      <c r="DF4097" s="4"/>
    </row>
    <row r="4098" spans="106:110" x14ac:dyDescent="0.25">
      <c r="DB4098" s="91"/>
      <c r="DC4098" s="26"/>
      <c r="DD4098" s="86"/>
      <c r="DE4098" s="86"/>
      <c r="DF4098" s="4"/>
    </row>
    <row r="4099" spans="106:110" x14ac:dyDescent="0.25">
      <c r="DB4099" s="4"/>
      <c r="DC4099" s="4"/>
      <c r="DD4099" s="4"/>
      <c r="DE4099" s="4"/>
      <c r="DF4099" s="4"/>
    </row>
    <row r="4100" spans="106:110" x14ac:dyDescent="0.25">
      <c r="DB4100" s="4"/>
      <c r="DC4100" s="30"/>
      <c r="DD4100" s="30"/>
      <c r="DE4100" s="30"/>
      <c r="DF4100" s="30"/>
    </row>
    <row r="4101" spans="106:110" x14ac:dyDescent="0.25">
      <c r="DB4101" s="4"/>
      <c r="DC4101" s="4"/>
      <c r="DD4101" s="4"/>
      <c r="DE4101" s="4"/>
      <c r="DF4101" s="4"/>
    </row>
    <row r="4102" spans="106:110" x14ac:dyDescent="0.25">
      <c r="DB4102" s="4"/>
      <c r="DC4102" s="4"/>
      <c r="DD4102" s="4"/>
      <c r="DE4102" s="4"/>
      <c r="DF4102" s="4"/>
    </row>
    <row r="4103" spans="106:110" x14ac:dyDescent="0.25">
      <c r="DB4103" s="4"/>
      <c r="DC4103" s="4"/>
      <c r="DD4103" s="4"/>
      <c r="DE4103" s="4"/>
      <c r="DF4103" s="4"/>
    </row>
    <row r="4104" spans="106:110" x14ac:dyDescent="0.25">
      <c r="DB4104" s="4"/>
      <c r="DC4104" s="4"/>
      <c r="DD4104" s="4"/>
      <c r="DE4104" s="4"/>
      <c r="DF4104" s="4"/>
    </row>
    <row r="4105" spans="106:110" x14ac:dyDescent="0.25">
      <c r="DB4105" s="4"/>
      <c r="DC4105" s="4"/>
      <c r="DD4105" s="4"/>
      <c r="DE4105" s="4"/>
      <c r="DF4105" s="4"/>
    </row>
    <row r="4106" spans="106:110" x14ac:dyDescent="0.25">
      <c r="DB4106" s="4"/>
      <c r="DC4106" s="4"/>
      <c r="DD4106" s="4"/>
      <c r="DE4106" s="4"/>
      <c r="DF4106" s="4"/>
    </row>
    <row r="4107" spans="106:110" x14ac:dyDescent="0.25">
      <c r="DB4107" s="4"/>
      <c r="DC4107" s="4"/>
      <c r="DD4107" s="4"/>
      <c r="DE4107" s="4"/>
      <c r="DF4107" s="4"/>
    </row>
    <row r="4108" spans="106:110" x14ac:dyDescent="0.25">
      <c r="DB4108" s="4"/>
      <c r="DC4108" s="89"/>
      <c r="DD4108" s="89"/>
      <c r="DE4108" s="89"/>
      <c r="DF4108" s="89"/>
    </row>
    <row r="4109" spans="106:110" x14ac:dyDescent="0.25">
      <c r="DB4109" s="4"/>
      <c r="DC4109" s="4"/>
      <c r="DD4109" s="4"/>
      <c r="DE4109" s="4"/>
      <c r="DF4109" s="4"/>
    </row>
    <row r="4110" spans="106:110" x14ac:dyDescent="0.25">
      <c r="DB4110" s="4"/>
      <c r="DC4110" s="4"/>
      <c r="DD4110" s="4"/>
      <c r="DE4110" s="4"/>
      <c r="DF4110" s="4"/>
    </row>
    <row r="4111" spans="106:110" x14ac:dyDescent="0.25">
      <c r="DB4111" s="4"/>
      <c r="DC4111" s="4"/>
      <c r="DD4111" s="4"/>
      <c r="DE4111" s="4"/>
      <c r="DF4111" s="4"/>
    </row>
    <row r="4112" spans="106:110" x14ac:dyDescent="0.25">
      <c r="DB4112" s="4"/>
      <c r="DC4112" s="4"/>
      <c r="DD4112" s="4"/>
      <c r="DE4112" s="4"/>
      <c r="DF4112" s="4"/>
    </row>
    <row r="4113" spans="106:110" x14ac:dyDescent="0.25">
      <c r="DB4113" s="4"/>
      <c r="DC4113" s="4"/>
      <c r="DD4113" s="4"/>
      <c r="DE4113" s="4"/>
      <c r="DF4113" s="4"/>
    </row>
    <row r="4114" spans="106:110" x14ac:dyDescent="0.25">
      <c r="DB4114" s="4"/>
      <c r="DC4114" s="4"/>
      <c r="DD4114" s="4"/>
      <c r="DE4114" s="4"/>
      <c r="DF4114" s="4"/>
    </row>
    <row r="4115" spans="106:110" x14ac:dyDescent="0.25">
      <c r="DB4115" s="4"/>
      <c r="DC4115" s="4"/>
      <c r="DD4115" s="4"/>
      <c r="DE4115" s="4"/>
      <c r="DF4115" s="4"/>
    </row>
    <row r="4116" spans="106:110" x14ac:dyDescent="0.25">
      <c r="DB4116" s="4"/>
      <c r="DC4116" s="87"/>
      <c r="DD4116" s="87"/>
      <c r="DE4116" s="87"/>
      <c r="DF4116" s="87"/>
    </row>
    <row r="4117" spans="106:110" x14ac:dyDescent="0.25">
      <c r="DB4117" s="4"/>
      <c r="DC4117" s="4"/>
      <c r="DD4117" s="4"/>
      <c r="DE4117" s="4"/>
      <c r="DF4117" s="4"/>
    </row>
    <row r="4118" spans="106:110" x14ac:dyDescent="0.25">
      <c r="DB4118" s="4"/>
      <c r="DC4118" s="4"/>
      <c r="DD4118" s="4"/>
      <c r="DE4118" s="4"/>
      <c r="DF4118" s="4"/>
    </row>
    <row r="4119" spans="106:110" x14ac:dyDescent="0.25">
      <c r="DB4119" s="106"/>
      <c r="DC4119" s="106"/>
      <c r="DD4119" s="106"/>
      <c r="DE4119" s="107"/>
      <c r="DF4119" s="107"/>
    </row>
    <row r="4120" spans="106:110" x14ac:dyDescent="0.25">
      <c r="DB4120" s="4"/>
      <c r="DC4120" s="4"/>
      <c r="DD4120" s="4"/>
      <c r="DE4120" s="4"/>
      <c r="DF4120" s="4"/>
    </row>
    <row r="4121" spans="106:110" x14ac:dyDescent="0.25">
      <c r="DB4121" s="108"/>
      <c r="DC4121" s="109"/>
      <c r="DD4121" s="110"/>
      <c r="DE4121" s="111"/>
      <c r="DF4121" s="111"/>
    </row>
    <row r="4122" spans="106:110" x14ac:dyDescent="0.25">
      <c r="DB4122" s="108"/>
      <c r="DC4122" s="108"/>
      <c r="DD4122" s="108"/>
      <c r="DE4122" s="111"/>
      <c r="DF4122" s="111"/>
    </row>
    <row r="4123" spans="106:110" x14ac:dyDescent="0.25">
      <c r="DB4123" s="4"/>
      <c r="DC4123" s="4"/>
      <c r="DD4123" s="4"/>
      <c r="DE4123" s="4"/>
      <c r="DF4123" s="4"/>
    </row>
    <row r="4124" spans="106:110" x14ac:dyDescent="0.25">
      <c r="DB4124" s="4"/>
      <c r="DC4124" s="4"/>
      <c r="DD4124" s="4"/>
      <c r="DE4124" s="4"/>
      <c r="DF4124" s="4"/>
    </row>
    <row r="4125" spans="106:110" x14ac:dyDescent="0.25">
      <c r="DB4125" s="4"/>
      <c r="DC4125" s="30"/>
      <c r="DD4125" s="30"/>
      <c r="DE4125" s="30"/>
      <c r="DF4125" s="30"/>
    </row>
    <row r="4126" spans="106:110" x14ac:dyDescent="0.25">
      <c r="DB4126" s="4"/>
      <c r="DC4126" s="4"/>
      <c r="DD4126" s="4"/>
      <c r="DE4126" s="4"/>
      <c r="DF4126" s="4"/>
    </row>
    <row r="4127" spans="106:110" x14ac:dyDescent="0.25">
      <c r="DB4127" s="4"/>
      <c r="DC4127" s="4"/>
      <c r="DD4127" s="4"/>
      <c r="DE4127" s="4"/>
      <c r="DF4127" s="4"/>
    </row>
    <row r="4128" spans="106:110" x14ac:dyDescent="0.25">
      <c r="DB4128" s="4"/>
      <c r="DC4128" s="4"/>
      <c r="DD4128" s="4"/>
      <c r="DE4128" s="4"/>
      <c r="DF4128" s="4"/>
    </row>
    <row r="4129" spans="106:110" x14ac:dyDescent="0.25">
      <c r="DB4129" s="4"/>
      <c r="DC4129" s="4"/>
      <c r="DD4129" s="4"/>
      <c r="DE4129" s="4"/>
      <c r="DF4129" s="4"/>
    </row>
    <row r="4130" spans="106:110" x14ac:dyDescent="0.25">
      <c r="DB4130" s="4"/>
      <c r="DC4130" s="4"/>
      <c r="DD4130" s="4"/>
      <c r="DE4130" s="4"/>
      <c r="DF4130" s="4"/>
    </row>
    <row r="4131" spans="106:110" x14ac:dyDescent="0.25">
      <c r="DB4131" s="4"/>
      <c r="DC4131" s="4"/>
      <c r="DD4131" s="4"/>
      <c r="DE4131" s="4"/>
      <c r="DF4131" s="4"/>
    </row>
    <row r="4132" spans="106:110" x14ac:dyDescent="0.25">
      <c r="DB4132" s="4"/>
      <c r="DC4132" s="89"/>
      <c r="DD4132" s="89"/>
      <c r="DE4132" s="89"/>
      <c r="DF4132" s="89"/>
    </row>
    <row r="4133" spans="106:110" x14ac:dyDescent="0.25">
      <c r="DB4133" s="4"/>
      <c r="DC4133" s="4"/>
      <c r="DD4133" s="4"/>
      <c r="DE4133" s="4"/>
      <c r="DF4133" s="4"/>
    </row>
    <row r="4134" spans="106:110" x14ac:dyDescent="0.25">
      <c r="DB4134" s="4"/>
      <c r="DC4134" s="4"/>
      <c r="DD4134" s="4"/>
      <c r="DE4134" s="4"/>
      <c r="DF4134" s="4"/>
    </row>
    <row r="4135" spans="106:110" x14ac:dyDescent="0.25">
      <c r="DB4135" s="4"/>
      <c r="DC4135" s="4"/>
      <c r="DD4135" s="4"/>
      <c r="DE4135" s="4"/>
      <c r="DF4135" s="4"/>
    </row>
    <row r="4136" spans="106:110" x14ac:dyDescent="0.25">
      <c r="DB4136" s="4"/>
      <c r="DC4136" s="4"/>
      <c r="DD4136" s="4"/>
      <c r="DE4136" s="4"/>
      <c r="DF4136" s="4"/>
    </row>
    <row r="4137" spans="106:110" x14ac:dyDescent="0.25">
      <c r="DB4137" s="4"/>
      <c r="DC4137" s="4"/>
      <c r="DD4137" s="4"/>
      <c r="DE4137" s="4"/>
      <c r="DF4137" s="4"/>
    </row>
    <row r="4138" spans="106:110" x14ac:dyDescent="0.25">
      <c r="DB4138" s="4"/>
      <c r="DC4138" s="4"/>
      <c r="DD4138" s="4"/>
      <c r="DE4138" s="4"/>
      <c r="DF4138" s="4"/>
    </row>
    <row r="4139" spans="106:110" x14ac:dyDescent="0.25">
      <c r="DB4139" s="4"/>
      <c r="DC4139" s="4"/>
      <c r="DD4139" s="4"/>
      <c r="DE4139" s="4"/>
      <c r="DF4139" s="4"/>
    </row>
    <row r="4140" spans="106:110" x14ac:dyDescent="0.25">
      <c r="DB4140" s="4"/>
      <c r="DC4140" s="87"/>
      <c r="DD4140" s="87"/>
      <c r="DE4140" s="87"/>
      <c r="DF4140" s="87"/>
    </row>
    <row r="4141" spans="106:110" x14ac:dyDescent="0.25">
      <c r="DB4141" s="4"/>
      <c r="DC4141" s="4"/>
      <c r="DD4141" s="4"/>
      <c r="DE4141" s="4"/>
      <c r="DF4141" s="4"/>
    </row>
    <row r="4142" spans="106:110" x14ac:dyDescent="0.25">
      <c r="DB4142" s="4"/>
      <c r="DC4142" s="4"/>
      <c r="DD4142" s="4"/>
      <c r="DE4142" s="4"/>
      <c r="DF4142" s="4"/>
    </row>
    <row r="4143" spans="106:110" x14ac:dyDescent="0.25">
      <c r="DB4143" s="106"/>
      <c r="DC4143" s="106"/>
      <c r="DD4143" s="106"/>
      <c r="DE4143" s="107"/>
      <c r="DF4143" s="107"/>
    </row>
    <row r="4144" spans="106:110" x14ac:dyDescent="0.25">
      <c r="DB4144" s="4"/>
      <c r="DC4144" s="4"/>
      <c r="DD4144" s="4"/>
      <c r="DE4144" s="4"/>
      <c r="DF4144" s="4"/>
    </row>
    <row r="4145" spans="106:110" x14ac:dyDescent="0.25">
      <c r="DB4145" s="108"/>
      <c r="DC4145" s="109"/>
      <c r="DD4145" s="110"/>
      <c r="DE4145" s="111"/>
      <c r="DF4145" s="111"/>
    </row>
    <row r="4146" spans="106:110" x14ac:dyDescent="0.25">
      <c r="DB4146" s="108"/>
      <c r="DC4146" s="108"/>
      <c r="DD4146" s="108"/>
      <c r="DE4146" s="111"/>
      <c r="DF4146" s="111"/>
    </row>
    <row r="4147" spans="106:110" x14ac:dyDescent="0.25">
      <c r="DB4147" s="4"/>
      <c r="DC4147" s="4"/>
      <c r="DD4147" s="4"/>
      <c r="DE4147" s="4"/>
      <c r="DF4147" s="4"/>
    </row>
    <row r="4148" spans="106:110" x14ac:dyDescent="0.25">
      <c r="DB4148" s="91"/>
      <c r="DC4148" s="26"/>
      <c r="DD4148" s="86"/>
      <c r="DE4148" s="86"/>
      <c r="DF4148" s="4"/>
    </row>
    <row r="4149" spans="106:110" x14ac:dyDescent="0.25">
      <c r="DB4149" s="4"/>
      <c r="DC4149" s="4"/>
      <c r="DD4149" s="4"/>
      <c r="DE4149" s="4"/>
      <c r="DF4149" s="4"/>
    </row>
    <row r="4150" spans="106:110" x14ac:dyDescent="0.25">
      <c r="DB4150" s="4"/>
      <c r="DC4150" s="30"/>
      <c r="DD4150" s="30"/>
      <c r="DE4150" s="30"/>
      <c r="DF4150" s="30"/>
    </row>
    <row r="4151" spans="106:110" x14ac:dyDescent="0.25">
      <c r="DB4151" s="4"/>
      <c r="DC4151" s="4"/>
      <c r="DD4151" s="4"/>
      <c r="DE4151" s="4"/>
      <c r="DF4151" s="4"/>
    </row>
    <row r="4152" spans="106:110" x14ac:dyDescent="0.25">
      <c r="DB4152" s="4"/>
      <c r="DC4152" s="4"/>
      <c r="DD4152" s="4"/>
      <c r="DE4152" s="4"/>
      <c r="DF4152" s="4"/>
    </row>
    <row r="4153" spans="106:110" x14ac:dyDescent="0.25">
      <c r="DB4153" s="4"/>
      <c r="DC4153" s="4"/>
      <c r="DD4153" s="4"/>
      <c r="DE4153" s="4"/>
      <c r="DF4153" s="4"/>
    </row>
    <row r="4154" spans="106:110" x14ac:dyDescent="0.25">
      <c r="DB4154" s="4"/>
      <c r="DC4154" s="4"/>
      <c r="DD4154" s="4"/>
      <c r="DE4154" s="4"/>
      <c r="DF4154" s="4"/>
    </row>
    <row r="4155" spans="106:110" x14ac:dyDescent="0.25">
      <c r="DB4155" s="4"/>
      <c r="DC4155" s="4"/>
      <c r="DD4155" s="4"/>
      <c r="DE4155" s="4"/>
      <c r="DF4155" s="4"/>
    </row>
    <row r="4156" spans="106:110" x14ac:dyDescent="0.25">
      <c r="DB4156" s="4"/>
      <c r="DC4156" s="4"/>
      <c r="DD4156" s="4"/>
      <c r="DE4156" s="4"/>
      <c r="DF4156" s="4"/>
    </row>
    <row r="4157" spans="106:110" x14ac:dyDescent="0.25">
      <c r="DB4157" s="4"/>
      <c r="DC4157" s="4"/>
      <c r="DD4157" s="4"/>
      <c r="DE4157" s="4"/>
      <c r="DF4157" s="4"/>
    </row>
    <row r="4158" spans="106:110" x14ac:dyDescent="0.25">
      <c r="DB4158" s="4"/>
      <c r="DC4158" s="89"/>
      <c r="DD4158" s="89"/>
      <c r="DE4158" s="89"/>
      <c r="DF4158" s="89"/>
    </row>
    <row r="4159" spans="106:110" x14ac:dyDescent="0.25">
      <c r="DB4159" s="4"/>
      <c r="DC4159" s="4"/>
      <c r="DD4159" s="4"/>
      <c r="DE4159" s="4"/>
      <c r="DF4159" s="4"/>
    </row>
    <row r="4160" spans="106:110" x14ac:dyDescent="0.25">
      <c r="DB4160" s="4"/>
      <c r="DC4160" s="4"/>
      <c r="DD4160" s="4"/>
      <c r="DE4160" s="4"/>
      <c r="DF4160" s="4"/>
    </row>
    <row r="4161" spans="106:110" x14ac:dyDescent="0.25">
      <c r="DB4161" s="4"/>
      <c r="DC4161" s="4"/>
      <c r="DD4161" s="4"/>
      <c r="DE4161" s="4"/>
      <c r="DF4161" s="4"/>
    </row>
    <row r="4162" spans="106:110" x14ac:dyDescent="0.25">
      <c r="DB4162" s="4"/>
      <c r="DC4162" s="4"/>
      <c r="DD4162" s="4"/>
      <c r="DE4162" s="4"/>
      <c r="DF4162" s="4"/>
    </row>
    <row r="4163" spans="106:110" x14ac:dyDescent="0.25">
      <c r="DB4163" s="4"/>
      <c r="DC4163" s="4"/>
      <c r="DD4163" s="4"/>
      <c r="DE4163" s="4"/>
      <c r="DF4163" s="4"/>
    </row>
    <row r="4164" spans="106:110" x14ac:dyDescent="0.25">
      <c r="DB4164" s="4"/>
      <c r="DC4164" s="4"/>
      <c r="DD4164" s="4"/>
      <c r="DE4164" s="4"/>
      <c r="DF4164" s="4"/>
    </row>
    <row r="4165" spans="106:110" x14ac:dyDescent="0.25">
      <c r="DB4165" s="4"/>
      <c r="DC4165" s="4"/>
      <c r="DD4165" s="4"/>
      <c r="DE4165" s="4"/>
      <c r="DF4165" s="4"/>
    </row>
    <row r="4166" spans="106:110" x14ac:dyDescent="0.25">
      <c r="DB4166" s="4"/>
      <c r="DC4166" s="87"/>
      <c r="DD4166" s="87"/>
      <c r="DE4166" s="87"/>
      <c r="DF4166" s="87"/>
    </row>
    <row r="4167" spans="106:110" x14ac:dyDescent="0.25">
      <c r="DB4167" s="4"/>
      <c r="DC4167" s="4"/>
      <c r="DD4167" s="4"/>
      <c r="DE4167" s="4"/>
      <c r="DF4167" s="4"/>
    </row>
    <row r="4168" spans="106:110" x14ac:dyDescent="0.25">
      <c r="DB4168" s="4"/>
      <c r="DC4168" s="4"/>
      <c r="DD4168" s="4"/>
      <c r="DE4168" s="4"/>
      <c r="DF4168" s="4"/>
    </row>
    <row r="4169" spans="106:110" x14ac:dyDescent="0.25">
      <c r="DB4169" s="106"/>
      <c r="DC4169" s="106"/>
      <c r="DD4169" s="106"/>
      <c r="DE4169" s="107"/>
      <c r="DF4169" s="107"/>
    </row>
    <row r="4170" spans="106:110" x14ac:dyDescent="0.25">
      <c r="DB4170" s="4"/>
      <c r="DC4170" s="4"/>
      <c r="DD4170" s="4"/>
      <c r="DE4170" s="4"/>
      <c r="DF4170" s="4"/>
    </row>
    <row r="4171" spans="106:110" x14ac:dyDescent="0.25">
      <c r="DB4171" s="108"/>
      <c r="DC4171" s="109"/>
      <c r="DD4171" s="110"/>
      <c r="DE4171" s="111"/>
      <c r="DF4171" s="111"/>
    </row>
    <row r="4172" spans="106:110" x14ac:dyDescent="0.25">
      <c r="DB4172" s="108"/>
      <c r="DC4172" s="108"/>
      <c r="DD4172" s="108"/>
      <c r="DE4172" s="111"/>
      <c r="DF4172" s="111"/>
    </row>
    <row r="4173" spans="106:110" x14ac:dyDescent="0.25">
      <c r="DB4173" s="4"/>
      <c r="DC4173" s="4"/>
      <c r="DD4173" s="4"/>
      <c r="DE4173" s="4"/>
      <c r="DF4173" s="4"/>
    </row>
    <row r="4174" spans="106:110" x14ac:dyDescent="0.25">
      <c r="DB4174" s="4"/>
      <c r="DC4174" s="4"/>
      <c r="DD4174" s="4"/>
      <c r="DE4174" s="4"/>
      <c r="DF4174" s="4"/>
    </row>
    <row r="4175" spans="106:110" x14ac:dyDescent="0.25">
      <c r="DB4175" s="4"/>
      <c r="DC4175" s="30"/>
      <c r="DD4175" s="30"/>
      <c r="DE4175" s="30"/>
      <c r="DF4175" s="30"/>
    </row>
    <row r="4176" spans="106:110" x14ac:dyDescent="0.25">
      <c r="DB4176" s="4"/>
      <c r="DC4176" s="4"/>
      <c r="DD4176" s="4"/>
      <c r="DE4176" s="4"/>
      <c r="DF4176" s="4"/>
    </row>
    <row r="4177" spans="106:110" x14ac:dyDescent="0.25">
      <c r="DB4177" s="4"/>
      <c r="DC4177" s="4"/>
      <c r="DD4177" s="4"/>
      <c r="DE4177" s="4"/>
      <c r="DF4177" s="4"/>
    </row>
    <row r="4178" spans="106:110" x14ac:dyDescent="0.25">
      <c r="DB4178" s="4"/>
      <c r="DC4178" s="4"/>
      <c r="DD4178" s="4"/>
      <c r="DE4178" s="4"/>
      <c r="DF4178" s="4"/>
    </row>
    <row r="4179" spans="106:110" x14ac:dyDescent="0.25">
      <c r="DB4179" s="4"/>
      <c r="DC4179" s="4"/>
      <c r="DD4179" s="4"/>
      <c r="DE4179" s="4"/>
      <c r="DF4179" s="4"/>
    </row>
    <row r="4180" spans="106:110" x14ac:dyDescent="0.25">
      <c r="DB4180" s="4"/>
      <c r="DC4180" s="4"/>
      <c r="DD4180" s="4"/>
      <c r="DE4180" s="4"/>
      <c r="DF4180" s="4"/>
    </row>
    <row r="4181" spans="106:110" x14ac:dyDescent="0.25">
      <c r="DB4181" s="4"/>
      <c r="DC4181" s="4"/>
      <c r="DD4181" s="4"/>
      <c r="DE4181" s="4"/>
      <c r="DF4181" s="4"/>
    </row>
    <row r="4182" spans="106:110" x14ac:dyDescent="0.25">
      <c r="DB4182" s="4"/>
      <c r="DC4182" s="89"/>
      <c r="DD4182" s="89"/>
      <c r="DE4182" s="89"/>
      <c r="DF4182" s="89"/>
    </row>
    <row r="4183" spans="106:110" x14ac:dyDescent="0.25">
      <c r="DB4183" s="4"/>
      <c r="DC4183" s="4"/>
      <c r="DD4183" s="4"/>
      <c r="DE4183" s="4"/>
      <c r="DF4183" s="4"/>
    </row>
    <row r="4184" spans="106:110" x14ac:dyDescent="0.25">
      <c r="DB4184" s="4"/>
      <c r="DC4184" s="4"/>
      <c r="DD4184" s="4"/>
      <c r="DE4184" s="4"/>
      <c r="DF4184" s="4"/>
    </row>
    <row r="4185" spans="106:110" x14ac:dyDescent="0.25">
      <c r="DB4185" s="4"/>
      <c r="DC4185" s="4"/>
      <c r="DD4185" s="4"/>
      <c r="DE4185" s="4"/>
      <c r="DF4185" s="4"/>
    </row>
    <row r="4186" spans="106:110" x14ac:dyDescent="0.25">
      <c r="DB4186" s="4"/>
      <c r="DC4186" s="4"/>
      <c r="DD4186" s="4"/>
      <c r="DE4186" s="4"/>
      <c r="DF4186" s="4"/>
    </row>
    <row r="4187" spans="106:110" x14ac:dyDescent="0.25">
      <c r="DB4187" s="4"/>
      <c r="DC4187" s="4"/>
      <c r="DD4187" s="4"/>
      <c r="DE4187" s="4"/>
      <c r="DF4187" s="4"/>
    </row>
    <row r="4188" spans="106:110" x14ac:dyDescent="0.25">
      <c r="DB4188" s="4"/>
      <c r="DC4188" s="4"/>
      <c r="DD4188" s="4"/>
      <c r="DE4188" s="4"/>
      <c r="DF4188" s="4"/>
    </row>
    <row r="4189" spans="106:110" x14ac:dyDescent="0.25">
      <c r="DB4189" s="4"/>
      <c r="DC4189" s="4"/>
      <c r="DD4189" s="4"/>
      <c r="DE4189" s="4"/>
      <c r="DF4189" s="4"/>
    </row>
    <row r="4190" spans="106:110" x14ac:dyDescent="0.25">
      <c r="DB4190" s="4"/>
      <c r="DC4190" s="87"/>
      <c r="DD4190" s="87"/>
      <c r="DE4190" s="87"/>
      <c r="DF4190" s="87"/>
    </row>
    <row r="4191" spans="106:110" x14ac:dyDescent="0.25">
      <c r="DB4191" s="4"/>
      <c r="DC4191" s="4"/>
      <c r="DD4191" s="4"/>
      <c r="DE4191" s="4"/>
      <c r="DF4191" s="4"/>
    </row>
    <row r="4192" spans="106:110" x14ac:dyDescent="0.25">
      <c r="DB4192" s="4"/>
      <c r="DC4192" s="4"/>
      <c r="DD4192" s="4"/>
      <c r="DE4192" s="4"/>
      <c r="DF4192" s="4"/>
    </row>
    <row r="4193" spans="106:110" x14ac:dyDescent="0.25">
      <c r="DB4193" s="106"/>
      <c r="DC4193" s="106"/>
      <c r="DD4193" s="106"/>
      <c r="DE4193" s="107"/>
      <c r="DF4193" s="107"/>
    </row>
    <row r="4194" spans="106:110" x14ac:dyDescent="0.25">
      <c r="DB4194" s="4"/>
      <c r="DC4194" s="4"/>
      <c r="DD4194" s="4"/>
      <c r="DE4194" s="4"/>
      <c r="DF4194" s="4"/>
    </row>
    <row r="4195" spans="106:110" x14ac:dyDescent="0.25">
      <c r="DB4195" s="4"/>
      <c r="DC4195" s="4"/>
      <c r="DD4195" s="4"/>
      <c r="DE4195" s="4"/>
      <c r="DF4195" s="4"/>
    </row>
    <row r="4196" spans="106:110" x14ac:dyDescent="0.25">
      <c r="DB4196" s="108"/>
      <c r="DC4196" s="108"/>
      <c r="DD4196" s="108"/>
      <c r="DE4196" s="111"/>
      <c r="DF4196" s="111"/>
    </row>
    <row r="4197" spans="106:110" x14ac:dyDescent="0.25">
      <c r="DB4197" s="91"/>
      <c r="DC4197" s="26"/>
      <c r="DD4197" s="86"/>
      <c r="DE4197" s="86"/>
      <c r="DF4197" s="4"/>
    </row>
    <row r="4198" spans="106:110" x14ac:dyDescent="0.25">
      <c r="DB4198" s="4"/>
      <c r="DC4198" s="4"/>
      <c r="DD4198" s="4"/>
      <c r="DE4198" s="4"/>
      <c r="DF4198" s="4"/>
    </row>
    <row r="4199" spans="106:110" x14ac:dyDescent="0.25">
      <c r="DB4199" s="4"/>
      <c r="DC4199" s="30"/>
      <c r="DD4199" s="30"/>
      <c r="DE4199" s="30"/>
      <c r="DF4199" s="30"/>
    </row>
    <row r="4200" spans="106:110" x14ac:dyDescent="0.25">
      <c r="DB4200" s="4"/>
      <c r="DC4200" s="4"/>
      <c r="DD4200" s="4"/>
      <c r="DE4200" s="4"/>
      <c r="DF4200" s="4"/>
    </row>
    <row r="4201" spans="106:110" x14ac:dyDescent="0.25">
      <c r="DB4201" s="4"/>
      <c r="DC4201" s="4"/>
      <c r="DD4201" s="4"/>
      <c r="DE4201" s="4"/>
      <c r="DF4201" s="4"/>
    </row>
    <row r="4202" spans="106:110" x14ac:dyDescent="0.25">
      <c r="DB4202" s="4"/>
      <c r="DC4202" s="4"/>
      <c r="DD4202" s="4"/>
      <c r="DE4202" s="4"/>
      <c r="DF4202" s="4"/>
    </row>
    <row r="4203" spans="106:110" x14ac:dyDescent="0.25">
      <c r="DB4203" s="4"/>
      <c r="DC4203" s="4"/>
      <c r="DD4203" s="4"/>
      <c r="DE4203" s="4"/>
      <c r="DF4203" s="4"/>
    </row>
    <row r="4204" spans="106:110" x14ac:dyDescent="0.25">
      <c r="DB4204" s="4"/>
      <c r="DC4204" s="4"/>
      <c r="DD4204" s="4"/>
      <c r="DE4204" s="4"/>
      <c r="DF4204" s="4"/>
    </row>
    <row r="4205" spans="106:110" x14ac:dyDescent="0.25">
      <c r="DB4205" s="4"/>
      <c r="DC4205" s="4"/>
      <c r="DD4205" s="4"/>
      <c r="DE4205" s="4"/>
      <c r="DF4205" s="4"/>
    </row>
    <row r="4206" spans="106:110" x14ac:dyDescent="0.25">
      <c r="DB4206" s="4"/>
      <c r="DC4206" s="89"/>
      <c r="DD4206" s="89"/>
      <c r="DE4206" s="89"/>
      <c r="DF4206" s="89"/>
    </row>
    <row r="4207" spans="106:110" x14ac:dyDescent="0.25">
      <c r="DB4207" s="4"/>
      <c r="DC4207" s="4"/>
      <c r="DD4207" s="4"/>
      <c r="DE4207" s="4"/>
      <c r="DF4207" s="4"/>
    </row>
    <row r="4208" spans="106:110" x14ac:dyDescent="0.25">
      <c r="DB4208" s="4"/>
      <c r="DC4208" s="4"/>
      <c r="DD4208" s="4"/>
      <c r="DE4208" s="4"/>
      <c r="DF4208" s="4"/>
    </row>
    <row r="4209" spans="106:110" x14ac:dyDescent="0.25">
      <c r="DB4209" s="4"/>
      <c r="DC4209" s="4"/>
      <c r="DD4209" s="4"/>
      <c r="DE4209" s="4"/>
      <c r="DF4209" s="4"/>
    </row>
    <row r="4210" spans="106:110" x14ac:dyDescent="0.25">
      <c r="DB4210" s="4"/>
      <c r="DC4210" s="4"/>
      <c r="DD4210" s="4"/>
      <c r="DE4210" s="4"/>
      <c r="DF4210" s="4"/>
    </row>
    <row r="4211" spans="106:110" x14ac:dyDescent="0.25">
      <c r="DB4211" s="4"/>
      <c r="DC4211" s="4"/>
      <c r="DD4211" s="4"/>
      <c r="DE4211" s="4"/>
      <c r="DF4211" s="4"/>
    </row>
    <row r="4212" spans="106:110" x14ac:dyDescent="0.25">
      <c r="DB4212" s="4"/>
      <c r="DC4212" s="4"/>
      <c r="DD4212" s="4"/>
      <c r="DE4212" s="4"/>
      <c r="DF4212" s="4"/>
    </row>
    <row r="4213" spans="106:110" x14ac:dyDescent="0.25">
      <c r="DB4213" s="4"/>
      <c r="DC4213" s="4"/>
      <c r="DD4213" s="4"/>
      <c r="DE4213" s="4"/>
      <c r="DF4213" s="4"/>
    </row>
    <row r="4214" spans="106:110" x14ac:dyDescent="0.25">
      <c r="DB4214" s="4"/>
      <c r="DC4214" s="87"/>
      <c r="DD4214" s="87"/>
      <c r="DE4214" s="87"/>
      <c r="DF4214" s="87"/>
    </row>
    <row r="4215" spans="106:110" x14ac:dyDescent="0.25">
      <c r="DB4215" s="4"/>
      <c r="DC4215" s="4"/>
      <c r="DD4215" s="4"/>
      <c r="DE4215" s="4"/>
      <c r="DF4215" s="4"/>
    </row>
    <row r="4216" spans="106:110" x14ac:dyDescent="0.25">
      <c r="DB4216" s="4"/>
      <c r="DC4216" s="4"/>
      <c r="DD4216" s="4"/>
      <c r="DE4216" s="4"/>
      <c r="DF4216" s="4"/>
    </row>
    <row r="4217" spans="106:110" x14ac:dyDescent="0.25">
      <c r="DB4217" s="106"/>
      <c r="DC4217" s="106"/>
      <c r="DD4217" s="106"/>
      <c r="DE4217" s="107"/>
      <c r="DF4217" s="107"/>
    </row>
    <row r="4218" spans="106:110" x14ac:dyDescent="0.25">
      <c r="DB4218" s="4"/>
      <c r="DC4218" s="4"/>
      <c r="DD4218" s="4"/>
      <c r="DE4218" s="4"/>
      <c r="DF4218" s="4"/>
    </row>
    <row r="4219" spans="106:110" x14ac:dyDescent="0.25">
      <c r="DB4219" s="4"/>
      <c r="DC4219" s="4"/>
      <c r="DD4219" s="4"/>
      <c r="DE4219" s="4"/>
      <c r="DF4219" s="4"/>
    </row>
    <row r="4220" spans="106:110" x14ac:dyDescent="0.25">
      <c r="DB4220" s="108"/>
      <c r="DC4220" s="108"/>
      <c r="DD4220" s="108"/>
      <c r="DE4220" s="111"/>
      <c r="DF4220" s="111"/>
    </row>
    <row r="4221" spans="106:110" x14ac:dyDescent="0.25">
      <c r="DB4221" s="4"/>
      <c r="DC4221" s="4"/>
      <c r="DD4221" s="4"/>
      <c r="DE4221" s="4"/>
      <c r="DF4221" s="4"/>
    </row>
    <row r="4222" spans="106:110" x14ac:dyDescent="0.25">
      <c r="DB4222" s="4"/>
      <c r="DC4222" s="30"/>
      <c r="DD4222" s="30"/>
      <c r="DE4222" s="30"/>
      <c r="DF4222" s="30"/>
    </row>
    <row r="4223" spans="106:110" x14ac:dyDescent="0.25">
      <c r="DB4223" s="4"/>
      <c r="DC4223" s="4"/>
      <c r="DD4223" s="4"/>
      <c r="DE4223" s="4"/>
      <c r="DF4223" s="4"/>
    </row>
    <row r="4224" spans="106:110" x14ac:dyDescent="0.25">
      <c r="DB4224" s="4"/>
      <c r="DC4224" s="4"/>
      <c r="DD4224" s="4"/>
      <c r="DE4224" s="4"/>
      <c r="DF4224" s="4"/>
    </row>
    <row r="4225" spans="106:110" x14ac:dyDescent="0.25">
      <c r="DB4225" s="4"/>
      <c r="DC4225" s="4"/>
      <c r="DD4225" s="4"/>
      <c r="DE4225" s="4"/>
      <c r="DF4225" s="4"/>
    </row>
    <row r="4226" spans="106:110" x14ac:dyDescent="0.25">
      <c r="DB4226" s="4"/>
      <c r="DC4226" s="4"/>
      <c r="DD4226" s="4"/>
      <c r="DE4226" s="4"/>
      <c r="DF4226" s="4"/>
    </row>
    <row r="4227" spans="106:110" x14ac:dyDescent="0.25">
      <c r="DB4227" s="4"/>
      <c r="DC4227" s="4"/>
      <c r="DD4227" s="4"/>
      <c r="DE4227" s="4"/>
      <c r="DF4227" s="4"/>
    </row>
    <row r="4228" spans="106:110" x14ac:dyDescent="0.25">
      <c r="DB4228" s="4"/>
      <c r="DC4228" s="89"/>
      <c r="DD4228" s="89"/>
      <c r="DE4228" s="89"/>
      <c r="DF4228" s="89"/>
    </row>
    <row r="4229" spans="106:110" x14ac:dyDescent="0.25">
      <c r="DB4229" s="4"/>
      <c r="DC4229" s="4"/>
      <c r="DD4229" s="4"/>
      <c r="DE4229" s="4"/>
      <c r="DF4229" s="4"/>
    </row>
    <row r="4230" spans="106:110" x14ac:dyDescent="0.25">
      <c r="DB4230" s="4"/>
      <c r="DC4230" s="4"/>
      <c r="DD4230" s="4"/>
      <c r="DE4230" s="4"/>
      <c r="DF4230" s="4"/>
    </row>
    <row r="4231" spans="106:110" x14ac:dyDescent="0.25">
      <c r="DB4231" s="4"/>
      <c r="DC4231" s="4"/>
      <c r="DD4231" s="4"/>
      <c r="DE4231" s="4"/>
      <c r="DF4231" s="4"/>
    </row>
    <row r="4232" spans="106:110" x14ac:dyDescent="0.25">
      <c r="DB4232" s="4"/>
      <c r="DC4232" s="4"/>
      <c r="DD4232" s="4"/>
      <c r="DE4232" s="4"/>
      <c r="DF4232" s="4"/>
    </row>
    <row r="4233" spans="106:110" x14ac:dyDescent="0.25">
      <c r="DB4233" s="4"/>
      <c r="DC4233" s="4"/>
      <c r="DD4233" s="4"/>
      <c r="DE4233" s="4"/>
      <c r="DF4233" s="4"/>
    </row>
    <row r="4234" spans="106:110" x14ac:dyDescent="0.25">
      <c r="DB4234" s="4"/>
      <c r="DC4234" s="4"/>
      <c r="DD4234" s="4"/>
      <c r="DE4234" s="4"/>
      <c r="DF4234" s="4"/>
    </row>
    <row r="4235" spans="106:110" x14ac:dyDescent="0.25">
      <c r="DB4235" s="4"/>
      <c r="DC4235" s="4"/>
      <c r="DD4235" s="4"/>
      <c r="DE4235" s="4"/>
      <c r="DF4235" s="4"/>
    </row>
    <row r="4236" spans="106:110" x14ac:dyDescent="0.25">
      <c r="DB4236" s="4"/>
      <c r="DC4236" s="87"/>
      <c r="DD4236" s="87"/>
      <c r="DE4236" s="87"/>
      <c r="DF4236" s="87"/>
    </row>
    <row r="4237" spans="106:110" x14ac:dyDescent="0.25">
      <c r="DB4237" s="4"/>
      <c r="DC4237" s="4"/>
      <c r="DD4237" s="4"/>
      <c r="DE4237" s="4"/>
      <c r="DF4237" s="4"/>
    </row>
    <row r="4238" spans="106:110" x14ac:dyDescent="0.25">
      <c r="DB4238" s="4"/>
      <c r="DC4238" s="4"/>
      <c r="DD4238" s="4"/>
      <c r="DE4238" s="4"/>
      <c r="DF4238" s="4"/>
    </row>
    <row r="4239" spans="106:110" x14ac:dyDescent="0.25">
      <c r="DB4239" s="106"/>
      <c r="DC4239" s="106"/>
      <c r="DD4239" s="106"/>
      <c r="DE4239" s="107"/>
      <c r="DF4239" s="107"/>
    </row>
    <row r="4240" spans="106:110" x14ac:dyDescent="0.25">
      <c r="DB4240" s="4"/>
      <c r="DC4240" s="4"/>
      <c r="DD4240" s="4"/>
      <c r="DE4240" s="4"/>
      <c r="DF4240" s="4"/>
    </row>
    <row r="4241" spans="106:110" x14ac:dyDescent="0.25">
      <c r="DB4241" s="4"/>
      <c r="DC4241" s="4"/>
      <c r="DD4241" s="4"/>
      <c r="DE4241" s="4"/>
      <c r="DF4241" s="4"/>
    </row>
    <row r="4242" spans="106:110" x14ac:dyDescent="0.25">
      <c r="DB4242" s="108"/>
      <c r="DC4242" s="108"/>
      <c r="DD4242" s="108"/>
      <c r="DE4242" s="111"/>
      <c r="DF4242" s="111"/>
    </row>
    <row r="4243" spans="106:110" x14ac:dyDescent="0.25">
      <c r="DB4243" s="91"/>
      <c r="DC4243" s="26"/>
      <c r="DD4243" s="86"/>
      <c r="DE4243" s="86"/>
      <c r="DF4243" s="4"/>
    </row>
    <row r="4244" spans="106:110" x14ac:dyDescent="0.25">
      <c r="DB4244" s="4"/>
      <c r="DC4244" s="4"/>
      <c r="DD4244" s="4"/>
      <c r="DE4244" s="4"/>
      <c r="DF4244" s="4"/>
    </row>
    <row r="4245" spans="106:110" x14ac:dyDescent="0.25">
      <c r="DB4245" s="4"/>
      <c r="DC4245" s="30"/>
      <c r="DD4245" s="30"/>
      <c r="DE4245" s="30"/>
      <c r="DF4245" s="30"/>
    </row>
    <row r="4246" spans="106:110" x14ac:dyDescent="0.25">
      <c r="DB4246" s="4"/>
      <c r="DC4246" s="4"/>
      <c r="DD4246" s="4"/>
      <c r="DE4246" s="4"/>
      <c r="DF4246" s="4"/>
    </row>
    <row r="4247" spans="106:110" x14ac:dyDescent="0.25">
      <c r="DB4247" s="4"/>
      <c r="DC4247" s="4"/>
      <c r="DD4247" s="4"/>
      <c r="DE4247" s="4"/>
      <c r="DF4247" s="4"/>
    </row>
    <row r="4248" spans="106:110" x14ac:dyDescent="0.25">
      <c r="DB4248" s="4"/>
      <c r="DC4248" s="4"/>
      <c r="DD4248" s="4"/>
      <c r="DE4248" s="4"/>
      <c r="DF4248" s="4"/>
    </row>
    <row r="4249" spans="106:110" x14ac:dyDescent="0.25">
      <c r="DB4249" s="4"/>
      <c r="DC4249" s="4"/>
      <c r="DD4249" s="4"/>
      <c r="DE4249" s="4"/>
      <c r="DF4249" s="4"/>
    </row>
    <row r="4250" spans="106:110" x14ac:dyDescent="0.25">
      <c r="DB4250" s="4"/>
      <c r="DC4250" s="4"/>
      <c r="DD4250" s="4"/>
      <c r="DE4250" s="4"/>
      <c r="DF4250" s="4"/>
    </row>
    <row r="4251" spans="106:110" x14ac:dyDescent="0.25">
      <c r="DB4251" s="4"/>
      <c r="DC4251" s="4"/>
      <c r="DD4251" s="4"/>
      <c r="DE4251" s="4"/>
      <c r="DF4251" s="4"/>
    </row>
    <row r="4252" spans="106:110" x14ac:dyDescent="0.25">
      <c r="DB4252" s="4"/>
      <c r="DC4252" s="89"/>
      <c r="DD4252" s="89"/>
      <c r="DE4252" s="89"/>
      <c r="DF4252" s="89"/>
    </row>
    <row r="4253" spans="106:110" x14ac:dyDescent="0.25">
      <c r="DB4253" s="4"/>
      <c r="DC4253" s="4"/>
      <c r="DD4253" s="4"/>
      <c r="DE4253" s="4"/>
      <c r="DF4253" s="4"/>
    </row>
    <row r="4254" spans="106:110" x14ac:dyDescent="0.25">
      <c r="DB4254" s="4"/>
      <c r="DC4254" s="4"/>
      <c r="DD4254" s="4"/>
      <c r="DE4254" s="4"/>
      <c r="DF4254" s="4"/>
    </row>
    <row r="4255" spans="106:110" x14ac:dyDescent="0.25">
      <c r="DB4255" s="4"/>
      <c r="DC4255" s="4"/>
      <c r="DD4255" s="4"/>
      <c r="DE4255" s="4"/>
      <c r="DF4255" s="4"/>
    </row>
    <row r="4256" spans="106:110" x14ac:dyDescent="0.25">
      <c r="DB4256" s="4"/>
      <c r="DC4256" s="4"/>
      <c r="DD4256" s="4"/>
      <c r="DE4256" s="4"/>
      <c r="DF4256" s="4"/>
    </row>
    <row r="4257" spans="106:110" x14ac:dyDescent="0.25">
      <c r="DB4257" s="4"/>
      <c r="DC4257" s="4"/>
      <c r="DD4257" s="4"/>
      <c r="DE4257" s="4"/>
      <c r="DF4257" s="4"/>
    </row>
    <row r="4258" spans="106:110" x14ac:dyDescent="0.25">
      <c r="DB4258" s="4"/>
      <c r="DC4258" s="4"/>
      <c r="DD4258" s="4"/>
      <c r="DE4258" s="4"/>
      <c r="DF4258" s="4"/>
    </row>
    <row r="4259" spans="106:110" x14ac:dyDescent="0.25">
      <c r="DB4259" s="4"/>
      <c r="DC4259" s="4"/>
      <c r="DD4259" s="4"/>
      <c r="DE4259" s="4"/>
      <c r="DF4259" s="4"/>
    </row>
    <row r="4260" spans="106:110" x14ac:dyDescent="0.25">
      <c r="DB4260" s="4"/>
      <c r="DC4260" s="87"/>
      <c r="DD4260" s="87"/>
      <c r="DE4260" s="87"/>
      <c r="DF4260" s="87"/>
    </row>
    <row r="4261" spans="106:110" x14ac:dyDescent="0.25">
      <c r="DB4261" s="4"/>
      <c r="DC4261" s="4"/>
      <c r="DD4261" s="4"/>
      <c r="DE4261" s="4"/>
      <c r="DF4261" s="4"/>
    </row>
    <row r="4262" spans="106:110" x14ac:dyDescent="0.25">
      <c r="DB4262" s="4"/>
      <c r="DC4262" s="4"/>
      <c r="DD4262" s="4"/>
      <c r="DE4262" s="4"/>
      <c r="DF4262" s="4"/>
    </row>
    <row r="4263" spans="106:110" x14ac:dyDescent="0.25">
      <c r="DB4263" s="106"/>
      <c r="DC4263" s="106"/>
      <c r="DD4263" s="106"/>
      <c r="DE4263" s="107"/>
      <c r="DF4263" s="107"/>
    </row>
    <row r="4264" spans="106:110" x14ac:dyDescent="0.25">
      <c r="DB4264" s="4"/>
      <c r="DC4264" s="4"/>
      <c r="DD4264" s="4"/>
      <c r="DE4264" s="4"/>
      <c r="DF4264" s="4"/>
    </row>
    <row r="4265" spans="106:110" x14ac:dyDescent="0.25">
      <c r="DB4265" s="4"/>
      <c r="DC4265" s="4"/>
      <c r="DD4265" s="4"/>
      <c r="DE4265" s="4"/>
      <c r="DF4265" s="4"/>
    </row>
    <row r="4266" spans="106:110" x14ac:dyDescent="0.25">
      <c r="DB4266" s="108"/>
      <c r="DC4266" s="108"/>
      <c r="DD4266" s="108"/>
      <c r="DE4266" s="111"/>
      <c r="DF4266" s="111"/>
    </row>
    <row r="4267" spans="106:110" x14ac:dyDescent="0.25">
      <c r="DB4267" s="4"/>
      <c r="DC4267" s="4"/>
      <c r="DD4267" s="4"/>
      <c r="DE4267" s="4"/>
      <c r="DF4267" s="4"/>
    </row>
    <row r="4268" spans="106:110" x14ac:dyDescent="0.25">
      <c r="DB4268" s="4"/>
      <c r="DC4268" s="30"/>
      <c r="DD4268" s="30"/>
      <c r="DE4268" s="30"/>
      <c r="DF4268" s="30"/>
    </row>
    <row r="4269" spans="106:110" x14ac:dyDescent="0.25">
      <c r="DB4269" s="4"/>
      <c r="DC4269" s="4"/>
      <c r="DD4269" s="4"/>
      <c r="DE4269" s="4"/>
      <c r="DF4269" s="4"/>
    </row>
    <row r="4270" spans="106:110" x14ac:dyDescent="0.25">
      <c r="DB4270" s="4"/>
      <c r="DC4270" s="4"/>
      <c r="DD4270" s="4"/>
      <c r="DE4270" s="4"/>
      <c r="DF4270" s="4"/>
    </row>
    <row r="4271" spans="106:110" x14ac:dyDescent="0.25">
      <c r="DB4271" s="4"/>
      <c r="DC4271" s="4"/>
      <c r="DD4271" s="4"/>
      <c r="DE4271" s="4"/>
      <c r="DF4271" s="4"/>
    </row>
    <row r="4272" spans="106:110" x14ac:dyDescent="0.25">
      <c r="DB4272" s="4"/>
      <c r="DC4272" s="4"/>
      <c r="DD4272" s="4"/>
      <c r="DE4272" s="4"/>
      <c r="DF4272" s="4"/>
    </row>
    <row r="4273" spans="106:110" x14ac:dyDescent="0.25">
      <c r="DB4273" s="4"/>
      <c r="DC4273" s="4"/>
      <c r="DD4273" s="4"/>
      <c r="DE4273" s="4"/>
      <c r="DF4273" s="4"/>
    </row>
    <row r="4274" spans="106:110" x14ac:dyDescent="0.25">
      <c r="DB4274" s="4"/>
      <c r="DC4274" s="89"/>
      <c r="DD4274" s="89"/>
      <c r="DE4274" s="89"/>
      <c r="DF4274" s="89"/>
    </row>
    <row r="4275" spans="106:110" x14ac:dyDescent="0.25">
      <c r="DB4275" s="4"/>
      <c r="DC4275" s="4"/>
      <c r="DD4275" s="4"/>
      <c r="DE4275" s="4"/>
      <c r="DF4275" s="4"/>
    </row>
    <row r="4276" spans="106:110" x14ac:dyDescent="0.25">
      <c r="DB4276" s="4"/>
      <c r="DC4276" s="4"/>
      <c r="DD4276" s="4"/>
      <c r="DE4276" s="4"/>
      <c r="DF4276" s="4"/>
    </row>
    <row r="4277" spans="106:110" x14ac:dyDescent="0.25">
      <c r="DB4277" s="4"/>
      <c r="DC4277" s="4"/>
      <c r="DD4277" s="4"/>
      <c r="DE4277" s="4"/>
      <c r="DF4277" s="4"/>
    </row>
    <row r="4278" spans="106:110" x14ac:dyDescent="0.25">
      <c r="DB4278" s="4"/>
      <c r="DC4278" s="4"/>
      <c r="DD4278" s="4"/>
      <c r="DE4278" s="4"/>
      <c r="DF4278" s="4"/>
    </row>
    <row r="4279" spans="106:110" x14ac:dyDescent="0.25">
      <c r="DB4279" s="4"/>
      <c r="DC4279" s="4"/>
      <c r="DD4279" s="4"/>
      <c r="DE4279" s="4"/>
      <c r="DF4279" s="4"/>
    </row>
    <row r="4280" spans="106:110" x14ac:dyDescent="0.25">
      <c r="DB4280" s="4"/>
      <c r="DC4280" s="4"/>
      <c r="DD4280" s="4"/>
      <c r="DE4280" s="4"/>
      <c r="DF4280" s="4"/>
    </row>
    <row r="4281" spans="106:110" x14ac:dyDescent="0.25">
      <c r="DB4281" s="4"/>
      <c r="DC4281" s="4"/>
      <c r="DD4281" s="4"/>
      <c r="DE4281" s="4"/>
      <c r="DF4281" s="4"/>
    </row>
    <row r="4282" spans="106:110" x14ac:dyDescent="0.25">
      <c r="DB4282" s="4"/>
      <c r="DC4282" s="4"/>
      <c r="DD4282" s="4"/>
      <c r="DE4282" s="4"/>
      <c r="DF4282" s="4"/>
    </row>
    <row r="4283" spans="106:110" x14ac:dyDescent="0.25">
      <c r="DB4283" s="4"/>
      <c r="DC4283" s="87"/>
      <c r="DD4283" s="87"/>
      <c r="DE4283" s="87"/>
      <c r="DF4283" s="87"/>
    </row>
    <row r="4284" spans="106:110" x14ac:dyDescent="0.25">
      <c r="DB4284" s="4"/>
      <c r="DC4284" s="4"/>
      <c r="DD4284" s="4"/>
      <c r="DE4284" s="4"/>
      <c r="DF4284" s="4"/>
    </row>
    <row r="4285" spans="106:110" x14ac:dyDescent="0.25">
      <c r="DB4285" s="4"/>
      <c r="DC4285" s="4"/>
      <c r="DD4285" s="4"/>
      <c r="DE4285" s="4"/>
      <c r="DF4285" s="4"/>
    </row>
    <row r="4286" spans="106:110" x14ac:dyDescent="0.25">
      <c r="DB4286" s="106"/>
      <c r="DC4286" s="106"/>
      <c r="DD4286" s="106"/>
      <c r="DE4286" s="107"/>
      <c r="DF4286" s="107"/>
    </row>
    <row r="4288" spans="106:110" x14ac:dyDescent="0.25">
      <c r="DB4288" s="4"/>
      <c r="DC4288" s="4"/>
      <c r="DD4288" s="4"/>
      <c r="DE4288" s="4"/>
      <c r="DF4288" s="4"/>
    </row>
    <row r="4289" spans="106:110" x14ac:dyDescent="0.25">
      <c r="DB4289" s="108"/>
      <c r="DC4289" s="108"/>
      <c r="DD4289" s="108"/>
      <c r="DE4289" s="111"/>
      <c r="DF4289" s="111"/>
    </row>
    <row r="4290" spans="106:110" x14ac:dyDescent="0.25">
      <c r="DB4290" s="4"/>
      <c r="DC4290" s="4"/>
      <c r="DD4290" s="4"/>
      <c r="DE4290" s="4"/>
      <c r="DF4290" s="4"/>
    </row>
    <row r="4291" spans="106:110" x14ac:dyDescent="0.25">
      <c r="DB4291" s="4"/>
      <c r="DC4291" s="30"/>
      <c r="DD4291" s="30"/>
      <c r="DE4291" s="30"/>
      <c r="DF4291" s="30"/>
    </row>
    <row r="4292" spans="106:110" x14ac:dyDescent="0.25">
      <c r="DB4292" s="4"/>
      <c r="DC4292" s="4"/>
      <c r="DD4292" s="4"/>
      <c r="DE4292" s="4"/>
      <c r="DF4292" s="4"/>
    </row>
    <row r="4293" spans="106:110" x14ac:dyDescent="0.25">
      <c r="DB4293" s="4"/>
      <c r="DC4293" s="4"/>
      <c r="DD4293" s="4"/>
      <c r="DE4293" s="4"/>
      <c r="DF4293" s="4"/>
    </row>
    <row r="4294" spans="106:110" x14ac:dyDescent="0.25">
      <c r="DB4294" s="4"/>
      <c r="DC4294" s="4"/>
      <c r="DD4294" s="4"/>
      <c r="DE4294" s="4"/>
      <c r="DF4294" s="4"/>
    </row>
    <row r="4295" spans="106:110" x14ac:dyDescent="0.25">
      <c r="DB4295" s="4"/>
      <c r="DC4295" s="4"/>
      <c r="DD4295" s="4"/>
      <c r="DE4295" s="4"/>
      <c r="DF4295" s="4"/>
    </row>
    <row r="4296" spans="106:110" x14ac:dyDescent="0.25">
      <c r="DB4296" s="4"/>
      <c r="DC4296" s="4"/>
      <c r="DD4296" s="4"/>
      <c r="DE4296" s="4"/>
      <c r="DF4296" s="4"/>
    </row>
    <row r="4297" spans="106:110" x14ac:dyDescent="0.25">
      <c r="DB4297" s="4"/>
      <c r="DC4297" s="89"/>
      <c r="DD4297" s="89"/>
      <c r="DE4297" s="89"/>
      <c r="DF4297" s="89"/>
    </row>
    <row r="4298" spans="106:110" x14ac:dyDescent="0.25">
      <c r="DB4298" s="4"/>
      <c r="DC4298" s="4"/>
      <c r="DD4298" s="4"/>
      <c r="DE4298" s="4"/>
      <c r="DF4298" s="4"/>
    </row>
    <row r="4299" spans="106:110" x14ac:dyDescent="0.25">
      <c r="DB4299" s="4"/>
      <c r="DC4299" s="4"/>
      <c r="DD4299" s="4"/>
      <c r="DE4299" s="4"/>
      <c r="DF4299" s="4"/>
    </row>
    <row r="4300" spans="106:110" x14ac:dyDescent="0.25">
      <c r="DB4300" s="4"/>
      <c r="DC4300" s="4"/>
      <c r="DD4300" s="4"/>
      <c r="DE4300" s="4"/>
      <c r="DF4300" s="4"/>
    </row>
    <row r="4301" spans="106:110" x14ac:dyDescent="0.25">
      <c r="DB4301" s="4"/>
      <c r="DC4301" s="4"/>
      <c r="DD4301" s="4"/>
      <c r="DE4301" s="4"/>
      <c r="DF4301" s="4"/>
    </row>
    <row r="4302" spans="106:110" x14ac:dyDescent="0.25">
      <c r="DB4302" s="4"/>
      <c r="DC4302" s="4"/>
      <c r="DD4302" s="4"/>
      <c r="DE4302" s="4"/>
      <c r="DF4302" s="4"/>
    </row>
    <row r="4303" spans="106:110" x14ac:dyDescent="0.25">
      <c r="DB4303" s="4"/>
      <c r="DC4303" s="4"/>
      <c r="DD4303" s="4"/>
      <c r="DE4303" s="4"/>
      <c r="DF4303" s="4"/>
    </row>
    <row r="4304" spans="106:110" x14ac:dyDescent="0.25">
      <c r="DB4304" s="4"/>
      <c r="DC4304" s="4"/>
      <c r="DD4304" s="4"/>
      <c r="DE4304" s="4"/>
      <c r="DF4304" s="4"/>
    </row>
    <row r="4305" spans="106:110" x14ac:dyDescent="0.25">
      <c r="DB4305" s="4"/>
      <c r="DC4305" s="87"/>
      <c r="DD4305" s="87"/>
      <c r="DE4305" s="87"/>
      <c r="DF4305" s="87"/>
    </row>
    <row r="4306" spans="106:110" x14ac:dyDescent="0.25">
      <c r="DB4306" s="4"/>
      <c r="DC4306" s="4"/>
      <c r="DD4306" s="4"/>
      <c r="DE4306" s="4"/>
      <c r="DF4306" s="4"/>
    </row>
    <row r="4307" spans="106:110" x14ac:dyDescent="0.25">
      <c r="DB4307" s="4"/>
      <c r="DC4307" s="4"/>
      <c r="DD4307" s="4"/>
      <c r="DE4307" s="4"/>
      <c r="DF4307" s="4"/>
    </row>
    <row r="4308" spans="106:110" x14ac:dyDescent="0.25">
      <c r="DB4308" s="106"/>
      <c r="DC4308" s="106"/>
      <c r="DD4308" s="106"/>
      <c r="DE4308" s="107"/>
      <c r="DF4308" s="107"/>
    </row>
    <row r="4310" spans="106:110" x14ac:dyDescent="0.25">
      <c r="DB4310" s="4"/>
      <c r="DC4310" s="4"/>
      <c r="DD4310" s="4"/>
      <c r="DE4310" s="4"/>
      <c r="DF4310" s="4"/>
    </row>
    <row r="4311" spans="106:110" x14ac:dyDescent="0.25">
      <c r="DB4311" s="108"/>
      <c r="DC4311" s="108"/>
      <c r="DD4311" s="108"/>
      <c r="DE4311" s="111"/>
      <c r="DF4311" s="111"/>
    </row>
    <row r="4312" spans="106:110" x14ac:dyDescent="0.25">
      <c r="DB4312" s="91"/>
      <c r="DC4312" s="26"/>
      <c r="DD4312" s="86"/>
      <c r="DE4312" s="86"/>
      <c r="DF4312" s="4"/>
    </row>
    <row r="4313" spans="106:110" x14ac:dyDescent="0.25">
      <c r="DB4313" s="4"/>
      <c r="DC4313" s="4"/>
      <c r="DD4313" s="4"/>
      <c r="DE4313" s="4"/>
      <c r="DF4313" s="4"/>
    </row>
    <row r="4314" spans="106:110" x14ac:dyDescent="0.25">
      <c r="DB4314" s="4"/>
      <c r="DC4314" s="30"/>
      <c r="DD4314" s="30"/>
      <c r="DE4314" s="30"/>
      <c r="DF4314" s="30"/>
    </row>
    <row r="4315" spans="106:110" x14ac:dyDescent="0.25">
      <c r="DB4315" s="4"/>
      <c r="DC4315" s="4"/>
      <c r="DD4315" s="4"/>
      <c r="DE4315" s="4"/>
      <c r="DF4315" s="4"/>
    </row>
    <row r="4316" spans="106:110" x14ac:dyDescent="0.25">
      <c r="DB4316" s="4"/>
      <c r="DC4316" s="4"/>
      <c r="DD4316" s="4"/>
      <c r="DE4316" s="4"/>
      <c r="DF4316" s="4"/>
    </row>
    <row r="4317" spans="106:110" x14ac:dyDescent="0.25">
      <c r="DB4317" s="4"/>
      <c r="DC4317" s="4"/>
      <c r="DD4317" s="4"/>
      <c r="DE4317" s="4"/>
      <c r="DF4317" s="4"/>
    </row>
    <row r="4318" spans="106:110" x14ac:dyDescent="0.25">
      <c r="DB4318" s="4"/>
      <c r="DC4318" s="4"/>
      <c r="DD4318" s="4"/>
      <c r="DE4318" s="4"/>
      <c r="DF4318" s="4"/>
    </row>
    <row r="4319" spans="106:110" x14ac:dyDescent="0.25">
      <c r="DB4319" s="4"/>
      <c r="DC4319" s="4"/>
      <c r="DD4319" s="4"/>
      <c r="DE4319" s="4"/>
      <c r="DF4319" s="4"/>
    </row>
    <row r="4320" spans="106:110" x14ac:dyDescent="0.25">
      <c r="DB4320" s="4"/>
      <c r="DC4320" s="4"/>
      <c r="DD4320" s="4"/>
      <c r="DE4320" s="4"/>
      <c r="DF4320" s="4"/>
    </row>
    <row r="4321" spans="106:110" x14ac:dyDescent="0.25">
      <c r="DB4321" s="4"/>
      <c r="DC4321" s="89"/>
      <c r="DD4321" s="89"/>
      <c r="DE4321" s="89"/>
      <c r="DF4321" s="89"/>
    </row>
    <row r="4322" spans="106:110" x14ac:dyDescent="0.25">
      <c r="DB4322" s="4"/>
      <c r="DC4322" s="4"/>
      <c r="DD4322" s="4"/>
      <c r="DE4322" s="4"/>
      <c r="DF4322" s="4"/>
    </row>
    <row r="4323" spans="106:110" x14ac:dyDescent="0.25">
      <c r="DB4323" s="4"/>
      <c r="DC4323" s="4"/>
      <c r="DD4323" s="4"/>
      <c r="DE4323" s="4"/>
      <c r="DF4323" s="4"/>
    </row>
    <row r="4324" spans="106:110" x14ac:dyDescent="0.25">
      <c r="DB4324" s="4"/>
      <c r="DC4324" s="4"/>
      <c r="DD4324" s="4"/>
      <c r="DE4324" s="4"/>
      <c r="DF4324" s="4"/>
    </row>
    <row r="4325" spans="106:110" x14ac:dyDescent="0.25">
      <c r="DB4325" s="4"/>
      <c r="DC4325" s="4"/>
      <c r="DD4325" s="4"/>
      <c r="DE4325" s="4"/>
      <c r="DF4325" s="4"/>
    </row>
    <row r="4326" spans="106:110" x14ac:dyDescent="0.25">
      <c r="DB4326" s="4"/>
      <c r="DC4326" s="4"/>
      <c r="DD4326" s="4"/>
      <c r="DE4326" s="4"/>
      <c r="DF4326" s="4"/>
    </row>
    <row r="4327" spans="106:110" x14ac:dyDescent="0.25">
      <c r="DB4327" s="4"/>
      <c r="DC4327" s="4"/>
      <c r="DD4327" s="4"/>
      <c r="DE4327" s="4"/>
      <c r="DF4327" s="4"/>
    </row>
    <row r="4328" spans="106:110" x14ac:dyDescent="0.25">
      <c r="DB4328" s="4"/>
      <c r="DC4328" s="4"/>
      <c r="DD4328" s="4"/>
      <c r="DE4328" s="4"/>
      <c r="DF4328" s="4"/>
    </row>
    <row r="4329" spans="106:110" x14ac:dyDescent="0.25">
      <c r="DB4329" s="4"/>
      <c r="DC4329" s="87"/>
      <c r="DD4329" s="87"/>
      <c r="DE4329" s="87"/>
      <c r="DF4329" s="87"/>
    </row>
    <row r="4330" spans="106:110" x14ac:dyDescent="0.25">
      <c r="DB4330" s="4"/>
      <c r="DC4330" s="4"/>
      <c r="DD4330" s="4"/>
      <c r="DE4330" s="4"/>
      <c r="DF4330" s="4"/>
    </row>
    <row r="4331" spans="106:110" x14ac:dyDescent="0.25">
      <c r="DB4331" s="4"/>
      <c r="DC4331" s="4"/>
      <c r="DD4331" s="4"/>
      <c r="DE4331" s="4"/>
      <c r="DF4331" s="4"/>
    </row>
    <row r="4332" spans="106:110" x14ac:dyDescent="0.25">
      <c r="DB4332" s="106"/>
      <c r="DC4332" s="106"/>
      <c r="DD4332" s="106"/>
      <c r="DE4332" s="107"/>
      <c r="DF4332" s="107"/>
    </row>
    <row r="4334" spans="106:110" x14ac:dyDescent="0.25">
      <c r="DB4334" s="4"/>
      <c r="DC4334" s="4"/>
      <c r="DD4334" s="4"/>
      <c r="DE4334" s="4"/>
      <c r="DF4334" s="4"/>
    </row>
    <row r="4335" spans="106:110" x14ac:dyDescent="0.25">
      <c r="DB4335" s="108"/>
      <c r="DC4335" s="108"/>
      <c r="DD4335" s="108"/>
      <c r="DE4335" s="111"/>
      <c r="DF4335" s="111"/>
    </row>
    <row r="4336" spans="106:110" x14ac:dyDescent="0.25">
      <c r="DB4336" s="4"/>
      <c r="DC4336" s="4"/>
      <c r="DD4336" s="4"/>
      <c r="DE4336" s="4"/>
      <c r="DF4336" s="4"/>
    </row>
    <row r="4337" spans="106:110" x14ac:dyDescent="0.25">
      <c r="DB4337" s="4"/>
      <c r="DC4337" s="30"/>
      <c r="DD4337" s="30"/>
      <c r="DE4337" s="30"/>
      <c r="DF4337" s="30"/>
    </row>
    <row r="4338" spans="106:110" x14ac:dyDescent="0.25">
      <c r="DB4338" s="4"/>
      <c r="DC4338" s="4"/>
      <c r="DD4338" s="4"/>
      <c r="DE4338" s="4"/>
      <c r="DF4338" s="4"/>
    </row>
    <row r="4339" spans="106:110" x14ac:dyDescent="0.25">
      <c r="DB4339" s="4"/>
      <c r="DC4339" s="4"/>
      <c r="DD4339" s="4"/>
      <c r="DE4339" s="4"/>
      <c r="DF4339" s="4"/>
    </row>
    <row r="4340" spans="106:110" x14ac:dyDescent="0.25">
      <c r="DB4340" s="4"/>
      <c r="DC4340" s="4"/>
      <c r="DD4340" s="4"/>
      <c r="DE4340" s="4"/>
      <c r="DF4340" s="4"/>
    </row>
    <row r="4341" spans="106:110" x14ac:dyDescent="0.25">
      <c r="DB4341" s="4"/>
      <c r="DC4341" s="4"/>
      <c r="DD4341" s="4"/>
      <c r="DE4341" s="4"/>
      <c r="DF4341" s="4"/>
    </row>
    <row r="4342" spans="106:110" x14ac:dyDescent="0.25">
      <c r="DB4342" s="4"/>
      <c r="DC4342" s="4"/>
      <c r="DD4342" s="4"/>
      <c r="DE4342" s="4"/>
      <c r="DF4342" s="4"/>
    </row>
    <row r="4343" spans="106:110" x14ac:dyDescent="0.25">
      <c r="DB4343" s="4"/>
      <c r="DC4343" s="89"/>
      <c r="DD4343" s="89"/>
      <c r="DE4343" s="89"/>
      <c r="DF4343" s="89"/>
    </row>
    <row r="4344" spans="106:110" x14ac:dyDescent="0.25">
      <c r="DB4344" s="4"/>
      <c r="DC4344" s="4"/>
      <c r="DD4344" s="4"/>
      <c r="DE4344" s="4"/>
      <c r="DF4344" s="4"/>
    </row>
    <row r="4345" spans="106:110" x14ac:dyDescent="0.25">
      <c r="DB4345" s="4"/>
      <c r="DC4345" s="4"/>
      <c r="DD4345" s="4"/>
      <c r="DE4345" s="4"/>
      <c r="DF4345" s="4"/>
    </row>
    <row r="4346" spans="106:110" x14ac:dyDescent="0.25">
      <c r="DB4346" s="4"/>
      <c r="DC4346" s="4"/>
      <c r="DD4346" s="4"/>
      <c r="DE4346" s="4"/>
      <c r="DF4346" s="4"/>
    </row>
    <row r="4347" spans="106:110" x14ac:dyDescent="0.25">
      <c r="DB4347" s="4"/>
      <c r="DC4347" s="4"/>
      <c r="DD4347" s="4"/>
      <c r="DE4347" s="4"/>
      <c r="DF4347" s="4"/>
    </row>
    <row r="4348" spans="106:110" x14ac:dyDescent="0.25">
      <c r="DB4348" s="4"/>
      <c r="DC4348" s="4"/>
      <c r="DD4348" s="4"/>
      <c r="DE4348" s="4"/>
      <c r="DF4348" s="4"/>
    </row>
    <row r="4349" spans="106:110" x14ac:dyDescent="0.25">
      <c r="DB4349" s="4"/>
      <c r="DC4349" s="4"/>
      <c r="DD4349" s="4"/>
      <c r="DE4349" s="4"/>
      <c r="DF4349" s="4"/>
    </row>
    <row r="4350" spans="106:110" x14ac:dyDescent="0.25">
      <c r="DB4350" s="4"/>
      <c r="DC4350" s="4"/>
      <c r="DD4350" s="4"/>
      <c r="DE4350" s="4"/>
      <c r="DF4350" s="4"/>
    </row>
    <row r="4351" spans="106:110" x14ac:dyDescent="0.25">
      <c r="DB4351" s="4"/>
      <c r="DC4351" s="87"/>
      <c r="DD4351" s="87"/>
      <c r="DE4351" s="87"/>
      <c r="DF4351" s="87"/>
    </row>
    <row r="4352" spans="106:110" x14ac:dyDescent="0.25">
      <c r="DB4352" s="4"/>
      <c r="DC4352" s="4"/>
      <c r="DD4352" s="4"/>
      <c r="DE4352" s="4"/>
      <c r="DF4352" s="4"/>
    </row>
    <row r="4353" spans="106:110" x14ac:dyDescent="0.25">
      <c r="DB4353" s="4"/>
      <c r="DC4353" s="4"/>
      <c r="DD4353" s="4"/>
      <c r="DE4353" s="4"/>
      <c r="DF4353" s="4"/>
    </row>
    <row r="4354" spans="106:110" x14ac:dyDescent="0.25">
      <c r="DB4354" s="106"/>
      <c r="DC4354" s="106"/>
      <c r="DD4354" s="106"/>
      <c r="DE4354" s="107"/>
      <c r="DF4354" s="107"/>
    </row>
    <row r="4355" spans="106:110" x14ac:dyDescent="0.25">
      <c r="DB4355" s="4"/>
      <c r="DC4355" s="4"/>
      <c r="DD4355" s="4"/>
      <c r="DE4355" s="4"/>
      <c r="DF4355" s="4"/>
    </row>
    <row r="4356" spans="106:110" x14ac:dyDescent="0.25">
      <c r="DB4356" s="108"/>
      <c r="DC4356" s="109"/>
      <c r="DD4356" s="110"/>
      <c r="DE4356" s="111"/>
      <c r="DF4356" s="111"/>
    </row>
    <row r="4357" spans="106:110" x14ac:dyDescent="0.25">
      <c r="DB4357" s="4"/>
      <c r="DC4357" s="4"/>
      <c r="DD4357" s="4"/>
      <c r="DE4357" s="4"/>
      <c r="DF4357" s="4"/>
    </row>
    <row r="4358" spans="106:110" x14ac:dyDescent="0.25">
      <c r="DB4358" s="4"/>
      <c r="DC4358" s="4"/>
      <c r="DD4358" s="4"/>
      <c r="DE4358" s="4"/>
      <c r="DF4358" s="4"/>
    </row>
    <row r="4359" spans="106:110" x14ac:dyDescent="0.25">
      <c r="DB4359" s="91"/>
      <c r="DC4359" s="26"/>
      <c r="DD4359" s="86"/>
      <c r="DE4359" s="86"/>
      <c r="DF4359" s="4"/>
    </row>
    <row r="4360" spans="106:110" x14ac:dyDescent="0.25">
      <c r="DB4360" s="4"/>
      <c r="DC4360" s="4"/>
      <c r="DD4360" s="4"/>
      <c r="DE4360" s="4"/>
      <c r="DF4360" s="4"/>
    </row>
    <row r="4361" spans="106:110" x14ac:dyDescent="0.25">
      <c r="DB4361" s="4"/>
      <c r="DC4361" s="30"/>
      <c r="DD4361" s="30"/>
      <c r="DE4361" s="30"/>
      <c r="DF4361" s="30"/>
    </row>
    <row r="4362" spans="106:110" x14ac:dyDescent="0.25">
      <c r="DB4362" s="4"/>
      <c r="DC4362" s="4"/>
      <c r="DD4362" s="4"/>
      <c r="DE4362" s="4"/>
      <c r="DF4362" s="4"/>
    </row>
    <row r="4363" spans="106:110" x14ac:dyDescent="0.25">
      <c r="DB4363" s="4"/>
      <c r="DC4363" s="4"/>
      <c r="DD4363" s="4"/>
      <c r="DE4363" s="4"/>
      <c r="DF4363" s="4"/>
    </row>
    <row r="4364" spans="106:110" x14ac:dyDescent="0.25">
      <c r="DB4364" s="4"/>
      <c r="DC4364" s="4"/>
      <c r="DD4364" s="4"/>
      <c r="DE4364" s="4"/>
      <c r="DF4364" s="4"/>
    </row>
    <row r="4365" spans="106:110" x14ac:dyDescent="0.25">
      <c r="DB4365" s="4"/>
      <c r="DC4365" s="4"/>
      <c r="DD4365" s="4"/>
      <c r="DE4365" s="4"/>
      <c r="DF4365" s="4"/>
    </row>
    <row r="4366" spans="106:110" x14ac:dyDescent="0.25">
      <c r="DB4366" s="4"/>
      <c r="DC4366" s="4"/>
      <c r="DD4366" s="4"/>
      <c r="DE4366" s="4"/>
      <c r="DF4366" s="4"/>
    </row>
    <row r="4367" spans="106:110" x14ac:dyDescent="0.25">
      <c r="DB4367" s="4"/>
      <c r="DC4367" s="4"/>
      <c r="DD4367" s="4"/>
      <c r="DE4367" s="4"/>
      <c r="DF4367" s="4"/>
    </row>
    <row r="4368" spans="106:110" x14ac:dyDescent="0.25">
      <c r="DB4368" s="4"/>
      <c r="DC4368" s="4"/>
      <c r="DD4368" s="4"/>
      <c r="DE4368" s="4"/>
      <c r="DF4368" s="4"/>
    </row>
    <row r="4369" spans="106:110" x14ac:dyDescent="0.25">
      <c r="DB4369" s="4"/>
      <c r="DC4369" s="89"/>
      <c r="DD4369" s="89"/>
      <c r="DE4369" s="89"/>
      <c r="DF4369" s="89"/>
    </row>
    <row r="4370" spans="106:110" x14ac:dyDescent="0.25">
      <c r="DB4370" s="4"/>
      <c r="DC4370" s="4"/>
      <c r="DD4370" s="4"/>
      <c r="DE4370" s="4"/>
      <c r="DF4370" s="4"/>
    </row>
    <row r="4371" spans="106:110" x14ac:dyDescent="0.25">
      <c r="DB4371" s="4"/>
      <c r="DC4371" s="4"/>
      <c r="DD4371" s="4"/>
      <c r="DE4371" s="4"/>
      <c r="DF4371" s="4"/>
    </row>
    <row r="4372" spans="106:110" x14ac:dyDescent="0.25">
      <c r="DB4372" s="4"/>
      <c r="DC4372" s="4"/>
      <c r="DD4372" s="4"/>
      <c r="DE4372" s="4"/>
      <c r="DF4372" s="4"/>
    </row>
    <row r="4373" spans="106:110" x14ac:dyDescent="0.25">
      <c r="DB4373" s="4"/>
      <c r="DC4373" s="4"/>
      <c r="DD4373" s="4"/>
      <c r="DE4373" s="4"/>
      <c r="DF4373" s="4"/>
    </row>
    <row r="4374" spans="106:110" x14ac:dyDescent="0.25">
      <c r="DB4374" s="4"/>
      <c r="DC4374" s="4"/>
      <c r="DD4374" s="4"/>
      <c r="DE4374" s="4"/>
      <c r="DF4374" s="4"/>
    </row>
    <row r="4375" spans="106:110" x14ac:dyDescent="0.25">
      <c r="DB4375" s="4"/>
      <c r="DC4375" s="4"/>
      <c r="DD4375" s="4"/>
      <c r="DE4375" s="4"/>
      <c r="DF4375" s="4"/>
    </row>
    <row r="4376" spans="106:110" x14ac:dyDescent="0.25">
      <c r="DB4376" s="4"/>
      <c r="DC4376" s="4"/>
      <c r="DD4376" s="4"/>
      <c r="DE4376" s="4"/>
      <c r="DF4376" s="4"/>
    </row>
    <row r="4377" spans="106:110" x14ac:dyDescent="0.25">
      <c r="DB4377" s="4"/>
      <c r="DC4377" s="87"/>
      <c r="DD4377" s="87"/>
      <c r="DE4377" s="87"/>
      <c r="DF4377" s="87"/>
    </row>
    <row r="4378" spans="106:110" x14ac:dyDescent="0.25">
      <c r="DB4378" s="4"/>
      <c r="DC4378" s="4"/>
      <c r="DD4378" s="4"/>
      <c r="DE4378" s="4"/>
      <c r="DF4378" s="4"/>
    </row>
    <row r="4379" spans="106:110" x14ac:dyDescent="0.25">
      <c r="DB4379" s="4"/>
      <c r="DC4379" s="4"/>
      <c r="DD4379" s="4"/>
      <c r="DE4379" s="4"/>
      <c r="DF4379" s="4"/>
    </row>
    <row r="4380" spans="106:110" x14ac:dyDescent="0.25">
      <c r="DB4380" s="106"/>
      <c r="DC4380" s="106"/>
      <c r="DD4380" s="106"/>
      <c r="DE4380" s="107"/>
      <c r="DF4380" s="107"/>
    </row>
    <row r="4381" spans="106:110" x14ac:dyDescent="0.25">
      <c r="DB4381" s="4"/>
      <c r="DC4381" s="4"/>
      <c r="DD4381" s="4"/>
      <c r="DE4381" s="4"/>
      <c r="DF4381" s="4"/>
    </row>
    <row r="4382" spans="106:110" x14ac:dyDescent="0.25">
      <c r="DB4382" s="108"/>
      <c r="DC4382" s="109"/>
      <c r="DD4382" s="110"/>
      <c r="DE4382" s="111"/>
      <c r="DF4382" s="111"/>
    </row>
    <row r="4383" spans="106:110" x14ac:dyDescent="0.25">
      <c r="DB4383" s="4"/>
      <c r="DC4383" s="4"/>
      <c r="DD4383" s="4"/>
      <c r="DE4383" s="4"/>
      <c r="DF4383" s="4"/>
    </row>
    <row r="4384" spans="106:110" x14ac:dyDescent="0.25">
      <c r="DB4384" s="4"/>
      <c r="DC4384" s="4"/>
      <c r="DD4384" s="4"/>
      <c r="DE4384" s="4"/>
      <c r="DF4384" s="4"/>
    </row>
    <row r="4385" spans="106:110" x14ac:dyDescent="0.25">
      <c r="DB4385" s="91"/>
      <c r="DC4385" s="26"/>
      <c r="DD4385" s="86"/>
      <c r="DE4385" s="86"/>
      <c r="DF4385" s="4"/>
    </row>
    <row r="4386" spans="106:110" x14ac:dyDescent="0.25">
      <c r="DB4386" s="4"/>
      <c r="DC4386" s="4"/>
      <c r="DD4386" s="4"/>
      <c r="DE4386" s="4"/>
      <c r="DF4386" s="4"/>
    </row>
    <row r="4387" spans="106:110" x14ac:dyDescent="0.25">
      <c r="DB4387" s="4"/>
      <c r="DC4387" s="30"/>
      <c r="DD4387" s="30"/>
      <c r="DE4387" s="30"/>
      <c r="DF4387" s="30"/>
    </row>
    <row r="4388" spans="106:110" x14ac:dyDescent="0.25">
      <c r="DB4388" s="4"/>
      <c r="DC4388" s="4"/>
      <c r="DD4388" s="4"/>
      <c r="DE4388" s="4"/>
      <c r="DF4388" s="4"/>
    </row>
    <row r="4389" spans="106:110" x14ac:dyDescent="0.25">
      <c r="DB4389" s="4"/>
      <c r="DC4389" s="4"/>
      <c r="DD4389" s="4"/>
      <c r="DE4389" s="4"/>
      <c r="DF4389" s="4"/>
    </row>
    <row r="4390" spans="106:110" x14ac:dyDescent="0.25">
      <c r="DB4390" s="4"/>
      <c r="DC4390" s="4"/>
      <c r="DD4390" s="4"/>
      <c r="DE4390" s="4"/>
      <c r="DF4390" s="4"/>
    </row>
    <row r="4391" spans="106:110" x14ac:dyDescent="0.25">
      <c r="DB4391" s="4"/>
      <c r="DC4391" s="4"/>
      <c r="DD4391" s="4"/>
      <c r="DE4391" s="4"/>
      <c r="DF4391" s="4"/>
    </row>
    <row r="4392" spans="106:110" x14ac:dyDescent="0.25">
      <c r="DB4392" s="4"/>
      <c r="DC4392" s="4"/>
      <c r="DD4392" s="4"/>
      <c r="DE4392" s="4"/>
      <c r="DF4392" s="4"/>
    </row>
    <row r="4393" spans="106:110" x14ac:dyDescent="0.25">
      <c r="DB4393" s="4"/>
      <c r="DC4393" s="4"/>
      <c r="DD4393" s="4"/>
      <c r="DE4393" s="4"/>
      <c r="DF4393" s="4"/>
    </row>
    <row r="4394" spans="106:110" x14ac:dyDescent="0.25">
      <c r="DB4394" s="4"/>
      <c r="DC4394" s="4"/>
      <c r="DD4394" s="4"/>
      <c r="DE4394" s="4"/>
      <c r="DF4394" s="4"/>
    </row>
    <row r="4395" spans="106:110" x14ac:dyDescent="0.25">
      <c r="DB4395" s="4"/>
      <c r="DC4395" s="89"/>
      <c r="DD4395" s="89"/>
      <c r="DE4395" s="89"/>
      <c r="DF4395" s="89"/>
    </row>
    <row r="4396" spans="106:110" x14ac:dyDescent="0.25">
      <c r="DB4396" s="4"/>
      <c r="DC4396" s="4"/>
      <c r="DD4396" s="4"/>
      <c r="DE4396" s="4"/>
      <c r="DF4396" s="4"/>
    </row>
    <row r="4397" spans="106:110" x14ac:dyDescent="0.25">
      <c r="DB4397" s="4"/>
      <c r="DC4397" s="4"/>
      <c r="DD4397" s="4"/>
      <c r="DE4397" s="4"/>
      <c r="DF4397" s="4"/>
    </row>
    <row r="4398" spans="106:110" x14ac:dyDescent="0.25">
      <c r="DB4398" s="4"/>
      <c r="DC4398" s="4"/>
      <c r="DD4398" s="4"/>
      <c r="DE4398" s="4"/>
      <c r="DF4398" s="4"/>
    </row>
    <row r="4399" spans="106:110" x14ac:dyDescent="0.25">
      <c r="DB4399" s="4"/>
      <c r="DC4399" s="4"/>
      <c r="DD4399" s="4"/>
      <c r="DE4399" s="4"/>
      <c r="DF4399" s="4"/>
    </row>
    <row r="4400" spans="106:110" x14ac:dyDescent="0.25">
      <c r="DB4400" s="4"/>
      <c r="DC4400" s="4"/>
      <c r="DD4400" s="4"/>
      <c r="DE4400" s="4"/>
      <c r="DF4400" s="4"/>
    </row>
    <row r="4401" spans="106:110" x14ac:dyDescent="0.25">
      <c r="DB4401" s="4"/>
      <c r="DC4401" s="4"/>
      <c r="DD4401" s="4"/>
      <c r="DE4401" s="4"/>
      <c r="DF4401" s="4"/>
    </row>
    <row r="4402" spans="106:110" x14ac:dyDescent="0.25">
      <c r="DB4402" s="4"/>
      <c r="DC4402" s="4"/>
      <c r="DD4402" s="4"/>
      <c r="DE4402" s="4"/>
      <c r="DF4402" s="4"/>
    </row>
    <row r="4403" spans="106:110" x14ac:dyDescent="0.25">
      <c r="DB4403" s="4"/>
      <c r="DC4403" s="87"/>
      <c r="DD4403" s="87"/>
      <c r="DE4403" s="87"/>
      <c r="DF4403" s="87"/>
    </row>
    <row r="4404" spans="106:110" x14ac:dyDescent="0.25">
      <c r="DB4404" s="4"/>
      <c r="DC4404" s="4"/>
      <c r="DD4404" s="4"/>
      <c r="DE4404" s="4"/>
      <c r="DF4404" s="4"/>
    </row>
    <row r="4405" spans="106:110" x14ac:dyDescent="0.25">
      <c r="DB4405" s="4"/>
      <c r="DC4405" s="4"/>
      <c r="DD4405" s="4"/>
      <c r="DE4405" s="4"/>
      <c r="DF4405" s="4"/>
    </row>
    <row r="4406" spans="106:110" x14ac:dyDescent="0.25">
      <c r="DB4406" s="106"/>
      <c r="DC4406" s="106"/>
      <c r="DD4406" s="106"/>
      <c r="DE4406" s="107"/>
      <c r="DF4406" s="107"/>
    </row>
    <row r="4407" spans="106:110" x14ac:dyDescent="0.25">
      <c r="DB4407" s="4"/>
      <c r="DC4407" s="4"/>
      <c r="DD4407" s="4"/>
      <c r="DE4407" s="4"/>
      <c r="DF4407" s="4"/>
    </row>
    <row r="4408" spans="106:110" x14ac:dyDescent="0.25">
      <c r="DB4408" s="108"/>
      <c r="DC4408" s="109"/>
      <c r="DD4408" s="110"/>
      <c r="DE4408" s="111"/>
      <c r="DF4408" s="111"/>
    </row>
    <row r="4409" spans="106:110" x14ac:dyDescent="0.25">
      <c r="DB4409" s="4"/>
      <c r="DC4409" s="4"/>
      <c r="DD4409" s="4"/>
      <c r="DE4409" s="4"/>
      <c r="DF4409" s="4"/>
    </row>
    <row r="4410" spans="106:110" x14ac:dyDescent="0.25">
      <c r="DB4410" s="4"/>
      <c r="DC4410" s="4"/>
      <c r="DD4410" s="4"/>
      <c r="DE4410" s="4"/>
      <c r="DF4410" s="4"/>
    </row>
    <row r="4411" spans="106:110" x14ac:dyDescent="0.25">
      <c r="DB4411" s="91"/>
      <c r="DC4411" s="26"/>
      <c r="DD4411" s="86"/>
      <c r="DE4411" s="86"/>
      <c r="DF4411" s="4"/>
    </row>
    <row r="4412" spans="106:110" x14ac:dyDescent="0.25">
      <c r="DB4412" s="4"/>
      <c r="DC4412" s="4"/>
      <c r="DD4412" s="4"/>
      <c r="DE4412" s="4"/>
      <c r="DF4412" s="4"/>
    </row>
    <row r="4413" spans="106:110" x14ac:dyDescent="0.25">
      <c r="DB4413" s="4"/>
      <c r="DC4413" s="30"/>
      <c r="DD4413" s="30"/>
      <c r="DE4413" s="30"/>
      <c r="DF4413" s="30"/>
    </row>
    <row r="4414" spans="106:110" x14ac:dyDescent="0.25">
      <c r="DB4414" s="4"/>
      <c r="DC4414" s="4"/>
      <c r="DD4414" s="4"/>
      <c r="DE4414" s="4"/>
      <c r="DF4414" s="4"/>
    </row>
    <row r="4415" spans="106:110" x14ac:dyDescent="0.25">
      <c r="DB4415" s="4"/>
      <c r="DC4415" s="4"/>
      <c r="DD4415" s="4"/>
      <c r="DE4415" s="4"/>
      <c r="DF4415" s="4"/>
    </row>
    <row r="4416" spans="106:110" x14ac:dyDescent="0.25">
      <c r="DB4416" s="4"/>
      <c r="DC4416" s="4"/>
      <c r="DD4416" s="4"/>
      <c r="DE4416" s="4"/>
      <c r="DF4416" s="4"/>
    </row>
    <row r="4417" spans="106:110" x14ac:dyDescent="0.25">
      <c r="DB4417" s="4"/>
      <c r="DC4417" s="4"/>
      <c r="DD4417" s="4"/>
      <c r="DE4417" s="4"/>
      <c r="DF4417" s="4"/>
    </row>
    <row r="4418" spans="106:110" x14ac:dyDescent="0.25">
      <c r="DB4418" s="4"/>
      <c r="DC4418" s="4"/>
      <c r="DD4418" s="4"/>
      <c r="DE4418" s="4"/>
      <c r="DF4418" s="4"/>
    </row>
    <row r="4419" spans="106:110" x14ac:dyDescent="0.25">
      <c r="DB4419" s="4"/>
      <c r="DC4419" s="4"/>
      <c r="DD4419" s="4"/>
      <c r="DE4419" s="4"/>
      <c r="DF4419" s="4"/>
    </row>
    <row r="4420" spans="106:110" x14ac:dyDescent="0.25">
      <c r="DB4420" s="4"/>
      <c r="DC4420" s="4"/>
      <c r="DD4420" s="4"/>
      <c r="DE4420" s="4"/>
      <c r="DF4420" s="4"/>
    </row>
    <row r="4421" spans="106:110" x14ac:dyDescent="0.25">
      <c r="DB4421" s="4"/>
      <c r="DC4421" s="89"/>
      <c r="DD4421" s="89"/>
      <c r="DE4421" s="89"/>
      <c r="DF4421" s="89"/>
    </row>
    <row r="4422" spans="106:110" x14ac:dyDescent="0.25">
      <c r="DB4422" s="4"/>
      <c r="DC4422" s="4"/>
      <c r="DD4422" s="4"/>
      <c r="DE4422" s="4"/>
      <c r="DF4422" s="4"/>
    </row>
    <row r="4423" spans="106:110" x14ac:dyDescent="0.25">
      <c r="DB4423" s="4"/>
      <c r="DC4423" s="4"/>
      <c r="DD4423" s="4"/>
      <c r="DE4423" s="4"/>
      <c r="DF4423" s="4"/>
    </row>
    <row r="4424" spans="106:110" x14ac:dyDescent="0.25">
      <c r="DB4424" s="4"/>
      <c r="DC4424" s="4"/>
      <c r="DD4424" s="4"/>
      <c r="DE4424" s="4"/>
      <c r="DF4424" s="4"/>
    </row>
    <row r="4425" spans="106:110" x14ac:dyDescent="0.25">
      <c r="DB4425" s="4"/>
      <c r="DC4425" s="4"/>
      <c r="DD4425" s="4"/>
      <c r="DE4425" s="4"/>
      <c r="DF4425" s="4"/>
    </row>
    <row r="4426" spans="106:110" x14ac:dyDescent="0.25">
      <c r="DB4426" s="4"/>
      <c r="DC4426" s="4"/>
      <c r="DD4426" s="4"/>
      <c r="DE4426" s="4"/>
      <c r="DF4426" s="4"/>
    </row>
    <row r="4427" spans="106:110" x14ac:dyDescent="0.25">
      <c r="DB4427" s="4"/>
      <c r="DC4427" s="4"/>
      <c r="DD4427" s="4"/>
      <c r="DE4427" s="4"/>
      <c r="DF4427" s="4"/>
    </row>
    <row r="4428" spans="106:110" x14ac:dyDescent="0.25">
      <c r="DB4428" s="4"/>
      <c r="DC4428" s="4"/>
      <c r="DD4428" s="4"/>
      <c r="DE4428" s="4"/>
      <c r="DF4428" s="4"/>
    </row>
    <row r="4429" spans="106:110" x14ac:dyDescent="0.25">
      <c r="DB4429" s="4"/>
      <c r="DC4429" s="87"/>
      <c r="DD4429" s="87"/>
      <c r="DE4429" s="87"/>
      <c r="DF4429" s="87"/>
    </row>
    <row r="4430" spans="106:110" x14ac:dyDescent="0.25">
      <c r="DB4430" s="4"/>
      <c r="DC4430" s="4"/>
      <c r="DD4430" s="4"/>
      <c r="DE4430" s="4"/>
      <c r="DF4430" s="4"/>
    </row>
    <row r="4431" spans="106:110" x14ac:dyDescent="0.25">
      <c r="DB4431" s="4"/>
      <c r="DC4431" s="4"/>
      <c r="DD4431" s="4"/>
      <c r="DE4431" s="4"/>
      <c r="DF4431" s="4"/>
    </row>
    <row r="4432" spans="106:110" x14ac:dyDescent="0.25">
      <c r="DB4432" s="106"/>
      <c r="DC4432" s="106"/>
      <c r="DD4432" s="106"/>
      <c r="DE4432" s="107"/>
      <c r="DF4432" s="107"/>
    </row>
    <row r="4433" spans="106:110" x14ac:dyDescent="0.25">
      <c r="DB4433" s="4"/>
      <c r="DC4433" s="4"/>
      <c r="DD4433" s="4"/>
      <c r="DE4433" s="4"/>
      <c r="DF4433" s="4"/>
    </row>
    <row r="4434" spans="106:110" x14ac:dyDescent="0.25">
      <c r="DB4434" s="108"/>
      <c r="DC4434" s="109"/>
      <c r="DD4434" s="110"/>
      <c r="DE4434" s="111"/>
      <c r="DF4434" s="111"/>
    </row>
    <row r="4435" spans="106:110" x14ac:dyDescent="0.25">
      <c r="DB4435" s="4"/>
      <c r="DC4435" s="4"/>
      <c r="DD4435" s="4"/>
      <c r="DE4435" s="4"/>
      <c r="DF4435" s="4"/>
    </row>
    <row r="4436" spans="106:110" x14ac:dyDescent="0.25">
      <c r="DB4436" s="4"/>
      <c r="DC4436" s="4"/>
      <c r="DD4436" s="4"/>
      <c r="DE4436" s="4"/>
      <c r="DF4436" s="4"/>
    </row>
    <row r="4437" spans="106:110" x14ac:dyDescent="0.25">
      <c r="DB4437" s="91"/>
      <c r="DC4437" s="26"/>
      <c r="DD4437" s="86"/>
      <c r="DE4437" s="86"/>
      <c r="DF4437" s="4"/>
    </row>
    <row r="4438" spans="106:110" x14ac:dyDescent="0.25">
      <c r="DB4438" s="4"/>
      <c r="DC4438" s="4"/>
      <c r="DD4438" s="4"/>
      <c r="DE4438" s="4"/>
      <c r="DF4438" s="4"/>
    </row>
    <row r="4439" spans="106:110" x14ac:dyDescent="0.25">
      <c r="DB4439" s="4"/>
      <c r="DC4439" s="30"/>
      <c r="DD4439" s="30"/>
      <c r="DE4439" s="30"/>
      <c r="DF4439" s="30"/>
    </row>
    <row r="4440" spans="106:110" x14ac:dyDescent="0.25">
      <c r="DB4440" s="4"/>
      <c r="DC4440" s="4"/>
      <c r="DD4440" s="4"/>
      <c r="DE4440" s="4"/>
      <c r="DF4440" s="4"/>
    </row>
    <row r="4441" spans="106:110" x14ac:dyDescent="0.25">
      <c r="DB4441" s="4"/>
      <c r="DC4441" s="4"/>
      <c r="DD4441" s="4"/>
      <c r="DE4441" s="4"/>
      <c r="DF4441" s="4"/>
    </row>
    <row r="4442" spans="106:110" x14ac:dyDescent="0.25">
      <c r="DB4442" s="4"/>
      <c r="DC4442" s="4"/>
      <c r="DD4442" s="4"/>
      <c r="DE4442" s="4"/>
      <c r="DF4442" s="4"/>
    </row>
    <row r="4443" spans="106:110" x14ac:dyDescent="0.25">
      <c r="DB4443" s="4"/>
      <c r="DC4443" s="4"/>
      <c r="DD4443" s="4"/>
      <c r="DE4443" s="4"/>
      <c r="DF4443" s="4"/>
    </row>
    <row r="4444" spans="106:110" x14ac:dyDescent="0.25">
      <c r="DB4444" s="4"/>
      <c r="DC4444" s="4"/>
      <c r="DD4444" s="4"/>
      <c r="DE4444" s="4"/>
      <c r="DF4444" s="4"/>
    </row>
    <row r="4445" spans="106:110" x14ac:dyDescent="0.25">
      <c r="DB4445" s="4"/>
      <c r="DC4445" s="4"/>
      <c r="DD4445" s="4"/>
      <c r="DE4445" s="4"/>
      <c r="DF4445" s="4"/>
    </row>
    <row r="4446" spans="106:110" x14ac:dyDescent="0.25">
      <c r="DB4446" s="4"/>
      <c r="DC4446" s="4"/>
      <c r="DD4446" s="4"/>
      <c r="DE4446" s="4"/>
      <c r="DF4446" s="4"/>
    </row>
    <row r="4447" spans="106:110" x14ac:dyDescent="0.25">
      <c r="DB4447" s="4"/>
      <c r="DC4447" s="89"/>
      <c r="DD4447" s="89"/>
      <c r="DE4447" s="89"/>
      <c r="DF4447" s="89"/>
    </row>
    <row r="4448" spans="106:110" x14ac:dyDescent="0.25">
      <c r="DB4448" s="4"/>
      <c r="DC4448" s="4"/>
      <c r="DD4448" s="4"/>
      <c r="DE4448" s="4"/>
      <c r="DF4448" s="4"/>
    </row>
    <row r="4449" spans="106:110" x14ac:dyDescent="0.25">
      <c r="DB4449" s="4"/>
      <c r="DC4449" s="4"/>
      <c r="DD4449" s="4"/>
      <c r="DE4449" s="4"/>
      <c r="DF4449" s="4"/>
    </row>
    <row r="4450" spans="106:110" x14ac:dyDescent="0.25">
      <c r="DB4450" s="4"/>
      <c r="DC4450" s="4"/>
      <c r="DD4450" s="4"/>
      <c r="DE4450" s="4"/>
      <c r="DF4450" s="4"/>
    </row>
    <row r="4451" spans="106:110" x14ac:dyDescent="0.25">
      <c r="DB4451" s="4"/>
      <c r="DC4451" s="4"/>
      <c r="DD4451" s="4"/>
      <c r="DE4451" s="4"/>
      <c r="DF4451" s="4"/>
    </row>
    <row r="4452" spans="106:110" x14ac:dyDescent="0.25">
      <c r="DB4452" s="4"/>
      <c r="DC4452" s="4"/>
      <c r="DD4452" s="4"/>
      <c r="DE4452" s="4"/>
      <c r="DF4452" s="4"/>
    </row>
    <row r="4453" spans="106:110" x14ac:dyDescent="0.25">
      <c r="DB4453" s="4"/>
      <c r="DC4453" s="4"/>
      <c r="DD4453" s="4"/>
      <c r="DE4453" s="4"/>
      <c r="DF4453" s="4"/>
    </row>
    <row r="4454" spans="106:110" x14ac:dyDescent="0.25">
      <c r="DB4454" s="4"/>
      <c r="DC4454" s="4"/>
      <c r="DD4454" s="4"/>
      <c r="DE4454" s="4"/>
      <c r="DF4454" s="4"/>
    </row>
    <row r="4455" spans="106:110" x14ac:dyDescent="0.25">
      <c r="DB4455" s="4"/>
      <c r="DC4455" s="87"/>
      <c r="DD4455" s="87"/>
      <c r="DE4455" s="87"/>
      <c r="DF4455" s="87"/>
    </row>
    <row r="4456" spans="106:110" x14ac:dyDescent="0.25">
      <c r="DB4456" s="4"/>
      <c r="DC4456" s="4"/>
      <c r="DD4456" s="4"/>
      <c r="DE4456" s="4"/>
      <c r="DF4456" s="4"/>
    </row>
    <row r="4457" spans="106:110" x14ac:dyDescent="0.25">
      <c r="DB4457" s="4"/>
      <c r="DC4457" s="4"/>
      <c r="DD4457" s="4"/>
      <c r="DE4457" s="4"/>
      <c r="DF4457" s="4"/>
    </row>
    <row r="4458" spans="106:110" x14ac:dyDescent="0.25">
      <c r="DB4458" s="106"/>
      <c r="DC4458" s="106"/>
      <c r="DD4458" s="106"/>
      <c r="DE4458" s="107"/>
      <c r="DF4458" s="107"/>
    </row>
    <row r="4459" spans="106:110" x14ac:dyDescent="0.25">
      <c r="DB4459" s="4"/>
      <c r="DC4459" s="4"/>
      <c r="DD4459" s="4"/>
      <c r="DE4459" s="4"/>
      <c r="DF4459" s="4"/>
    </row>
    <row r="4460" spans="106:110" x14ac:dyDescent="0.25">
      <c r="DB4460" s="108"/>
      <c r="DC4460" s="109"/>
      <c r="DD4460" s="110"/>
      <c r="DE4460" s="111"/>
      <c r="DF4460" s="111"/>
    </row>
    <row r="4461" spans="106:110" x14ac:dyDescent="0.25">
      <c r="DB4461" s="4"/>
      <c r="DC4461" s="4"/>
      <c r="DD4461" s="4"/>
      <c r="DE4461" s="4"/>
      <c r="DF4461" s="4"/>
    </row>
    <row r="4462" spans="106:110" x14ac:dyDescent="0.25">
      <c r="DB4462" s="4"/>
      <c r="DC4462" s="4"/>
      <c r="DD4462" s="4"/>
      <c r="DE4462" s="4"/>
      <c r="DF4462" s="4"/>
    </row>
    <row r="4463" spans="106:110" x14ac:dyDescent="0.25">
      <c r="DB4463" s="4"/>
      <c r="DC4463" s="4"/>
      <c r="DD4463" s="4"/>
      <c r="DE4463" s="4"/>
      <c r="DF4463" s="4"/>
    </row>
    <row r="4464" spans="106:110" x14ac:dyDescent="0.25">
      <c r="DB4464" s="4"/>
      <c r="DC4464" s="4"/>
      <c r="DD4464" s="4"/>
      <c r="DE4464" s="4"/>
      <c r="DF4464" s="4"/>
    </row>
    <row r="4465" spans="106:110" x14ac:dyDescent="0.25">
      <c r="DB4465" s="4"/>
      <c r="DC4465" s="4"/>
      <c r="DD4465" s="4"/>
      <c r="DE4465" s="4"/>
      <c r="DF4465" s="4"/>
    </row>
    <row r="4466" spans="106:110" x14ac:dyDescent="0.25">
      <c r="DB4466" s="91"/>
      <c r="DC4466" s="26"/>
      <c r="DD4466" s="86"/>
      <c r="DE4466" s="86"/>
      <c r="DF4466" s="4"/>
    </row>
    <row r="4467" spans="106:110" x14ac:dyDescent="0.25">
      <c r="DB4467" s="4"/>
      <c r="DC4467" s="4"/>
      <c r="DD4467" s="4"/>
      <c r="DE4467" s="4"/>
      <c r="DF4467" s="4"/>
    </row>
    <row r="4468" spans="106:110" x14ac:dyDescent="0.25">
      <c r="DB4468" s="4"/>
      <c r="DC4468" s="30"/>
      <c r="DD4468" s="30"/>
      <c r="DE4468" s="30"/>
      <c r="DF4468" s="30"/>
    </row>
    <row r="4469" spans="106:110" x14ac:dyDescent="0.25">
      <c r="DB4469" s="4"/>
      <c r="DC4469" s="4"/>
      <c r="DD4469" s="4"/>
      <c r="DE4469" s="4"/>
      <c r="DF4469" s="4"/>
    </row>
    <row r="4470" spans="106:110" x14ac:dyDescent="0.25">
      <c r="DB4470" s="4"/>
      <c r="DC4470" s="4"/>
      <c r="DD4470" s="4"/>
      <c r="DE4470" s="4"/>
      <c r="DF4470" s="4"/>
    </row>
    <row r="4471" spans="106:110" x14ac:dyDescent="0.25">
      <c r="DB4471" s="4"/>
      <c r="DC4471" s="4"/>
      <c r="DD4471" s="4"/>
      <c r="DE4471" s="4"/>
      <c r="DF4471" s="4"/>
    </row>
    <row r="4472" spans="106:110" x14ac:dyDescent="0.25">
      <c r="DB4472" s="4"/>
      <c r="DC4472" s="4"/>
      <c r="DD4472" s="4"/>
      <c r="DE4472" s="4"/>
      <c r="DF4472" s="4"/>
    </row>
    <row r="4473" spans="106:110" x14ac:dyDescent="0.25">
      <c r="DB4473" s="4"/>
      <c r="DC4473" s="4"/>
      <c r="DD4473" s="4"/>
      <c r="DE4473" s="4"/>
      <c r="DF4473" s="4"/>
    </row>
    <row r="4474" spans="106:110" x14ac:dyDescent="0.25">
      <c r="DB4474" s="4"/>
      <c r="DC4474" s="4"/>
      <c r="DD4474" s="4"/>
      <c r="DE4474" s="4"/>
      <c r="DF4474" s="4"/>
    </row>
    <row r="4475" spans="106:110" x14ac:dyDescent="0.25">
      <c r="DB4475" s="4"/>
      <c r="DC4475" s="4"/>
      <c r="DD4475" s="4"/>
      <c r="DE4475" s="4"/>
      <c r="DF4475" s="4"/>
    </row>
    <row r="4476" spans="106:110" x14ac:dyDescent="0.25">
      <c r="DB4476" s="4"/>
      <c r="DC4476" s="4"/>
      <c r="DD4476" s="4"/>
      <c r="DE4476" s="4"/>
      <c r="DF4476" s="4"/>
    </row>
    <row r="4477" spans="106:110" x14ac:dyDescent="0.25">
      <c r="DB4477" s="4"/>
      <c r="DC4477" s="4"/>
      <c r="DD4477" s="4"/>
      <c r="DE4477" s="4"/>
      <c r="DF4477" s="4"/>
    </row>
    <row r="4478" spans="106:110" x14ac:dyDescent="0.25">
      <c r="DB4478" s="4"/>
      <c r="DC4478" s="4"/>
      <c r="DD4478" s="4"/>
      <c r="DE4478" s="4"/>
      <c r="DF4478" s="4"/>
    </row>
    <row r="4479" spans="106:110" x14ac:dyDescent="0.25">
      <c r="DB4479" s="4"/>
      <c r="DC4479" s="89"/>
      <c r="DD4479" s="89"/>
      <c r="DE4479" s="89"/>
      <c r="DF4479" s="89"/>
    </row>
    <row r="4480" spans="106:110" x14ac:dyDescent="0.25">
      <c r="DB4480" s="4"/>
      <c r="DC4480" s="4"/>
      <c r="DD4480" s="4"/>
      <c r="DE4480" s="4"/>
      <c r="DF4480" s="4"/>
    </row>
    <row r="4481" spans="106:110" x14ac:dyDescent="0.25">
      <c r="DB4481" s="4"/>
      <c r="DC4481" s="4"/>
      <c r="DD4481" s="4"/>
      <c r="DE4481" s="4"/>
      <c r="DF4481" s="4"/>
    </row>
    <row r="4482" spans="106:110" x14ac:dyDescent="0.25">
      <c r="DB4482" s="4"/>
      <c r="DC4482" s="4"/>
      <c r="DD4482" s="4"/>
      <c r="DE4482" s="4"/>
      <c r="DF4482" s="4"/>
    </row>
    <row r="4483" spans="106:110" x14ac:dyDescent="0.25">
      <c r="DB4483" s="4"/>
      <c r="DC4483" s="4"/>
      <c r="DD4483" s="4"/>
      <c r="DE4483" s="4"/>
      <c r="DF4483" s="4"/>
    </row>
    <row r="4484" spans="106:110" x14ac:dyDescent="0.25">
      <c r="DB4484" s="4"/>
      <c r="DC4484" s="4"/>
      <c r="DD4484" s="4"/>
      <c r="DE4484" s="4"/>
      <c r="DF4484" s="4"/>
    </row>
    <row r="4485" spans="106:110" x14ac:dyDescent="0.25">
      <c r="DB4485" s="4"/>
      <c r="DC4485" s="4"/>
      <c r="DD4485" s="4"/>
      <c r="DE4485" s="4"/>
      <c r="DF4485" s="4"/>
    </row>
    <row r="4486" spans="106:110" x14ac:dyDescent="0.25">
      <c r="DB4486" s="4"/>
      <c r="DC4486" s="4"/>
      <c r="DD4486" s="4"/>
      <c r="DE4486" s="4"/>
      <c r="DF4486" s="4"/>
    </row>
    <row r="4487" spans="106:110" x14ac:dyDescent="0.25">
      <c r="DB4487" s="4"/>
      <c r="DC4487" s="87"/>
      <c r="DD4487" s="87"/>
      <c r="DE4487" s="87"/>
      <c r="DF4487" s="87"/>
    </row>
    <row r="4488" spans="106:110" x14ac:dyDescent="0.25">
      <c r="DB4488" s="4"/>
      <c r="DC4488" s="4"/>
      <c r="DD4488" s="4"/>
      <c r="DE4488" s="4"/>
      <c r="DF4488" s="4"/>
    </row>
    <row r="4489" spans="106:110" x14ac:dyDescent="0.25">
      <c r="DB4489" s="4"/>
      <c r="DC4489" s="4"/>
      <c r="DD4489" s="4"/>
      <c r="DE4489" s="4"/>
      <c r="DF4489" s="4"/>
    </row>
    <row r="4490" spans="106:110" x14ac:dyDescent="0.25">
      <c r="DB4490" s="106"/>
      <c r="DC4490" s="106"/>
      <c r="DD4490" s="106"/>
      <c r="DE4490" s="107"/>
      <c r="DF4490" s="107"/>
    </row>
    <row r="4491" spans="106:110" x14ac:dyDescent="0.25">
      <c r="DB4491" s="4"/>
      <c r="DC4491" s="4"/>
      <c r="DD4491" s="4"/>
      <c r="DE4491" s="4"/>
      <c r="DF4491" s="4"/>
    </row>
    <row r="4492" spans="106:110" x14ac:dyDescent="0.25">
      <c r="DB4492" s="108"/>
      <c r="DC4492" s="109"/>
      <c r="DD4492" s="110"/>
      <c r="DE4492" s="111"/>
      <c r="DF4492" s="111"/>
    </row>
    <row r="4493" spans="106:110" x14ac:dyDescent="0.25">
      <c r="DB4493" s="4"/>
      <c r="DC4493" s="4"/>
      <c r="DD4493" s="4"/>
      <c r="DE4493" s="4"/>
      <c r="DF4493" s="4"/>
    </row>
    <row r="4494" spans="106:110" x14ac:dyDescent="0.25">
      <c r="DB4494" s="4"/>
      <c r="DC4494" s="4"/>
      <c r="DD4494" s="4"/>
      <c r="DE4494" s="4"/>
      <c r="DF4494" s="4"/>
    </row>
    <row r="4495" spans="106:110" x14ac:dyDescent="0.25">
      <c r="DB4495" s="4"/>
      <c r="DC4495" s="4"/>
      <c r="DD4495" s="4"/>
      <c r="DE4495" s="4"/>
      <c r="DF4495" s="4"/>
    </row>
    <row r="4496" spans="106:110" x14ac:dyDescent="0.25">
      <c r="DB4496" s="4"/>
      <c r="DC4496" s="4"/>
      <c r="DD4496" s="4"/>
      <c r="DE4496" s="4"/>
      <c r="DF4496" s="4"/>
    </row>
    <row r="4497" spans="106:110" x14ac:dyDescent="0.25">
      <c r="DB4497" s="4"/>
      <c r="DC4497" s="4"/>
      <c r="DD4497" s="4"/>
      <c r="DE4497" s="4"/>
      <c r="DF4497" s="4"/>
    </row>
    <row r="4498" spans="106:110" x14ac:dyDescent="0.25">
      <c r="DB4498" s="4"/>
      <c r="DC4498" s="4"/>
      <c r="DD4498" s="4"/>
      <c r="DE4498" s="4"/>
      <c r="DF4498" s="4"/>
    </row>
    <row r="4499" spans="106:110" x14ac:dyDescent="0.25">
      <c r="DB4499" s="4"/>
      <c r="DC4499" s="30"/>
      <c r="DD4499" s="30"/>
      <c r="DE4499" s="30"/>
      <c r="DF4499" s="30"/>
    </row>
    <row r="4500" spans="106:110" x14ac:dyDescent="0.25">
      <c r="DB4500" s="4"/>
      <c r="DC4500" s="4"/>
      <c r="DD4500" s="4"/>
      <c r="DE4500" s="4"/>
      <c r="DF4500" s="4"/>
    </row>
    <row r="4501" spans="106:110" x14ac:dyDescent="0.25">
      <c r="DB4501" s="4"/>
      <c r="DC4501" s="4"/>
      <c r="DD4501" s="4"/>
      <c r="DE4501" s="4"/>
      <c r="DF4501" s="4"/>
    </row>
    <row r="4502" spans="106:110" x14ac:dyDescent="0.25">
      <c r="DB4502" s="4"/>
      <c r="DC4502" s="4"/>
      <c r="DD4502" s="4"/>
      <c r="DE4502" s="4"/>
      <c r="DF4502" s="4"/>
    </row>
    <row r="4503" spans="106:110" x14ac:dyDescent="0.25">
      <c r="DB4503" s="4"/>
      <c r="DC4503" s="4"/>
      <c r="DD4503" s="4"/>
      <c r="DE4503" s="4"/>
      <c r="DF4503" s="4"/>
    </row>
    <row r="4504" spans="106:110" x14ac:dyDescent="0.25">
      <c r="DB4504" s="4"/>
      <c r="DC4504" s="4"/>
      <c r="DD4504" s="4"/>
      <c r="DE4504" s="4"/>
      <c r="DF4504" s="4"/>
    </row>
    <row r="4505" spans="106:110" x14ac:dyDescent="0.25">
      <c r="DB4505" s="4"/>
      <c r="DC4505" s="4"/>
      <c r="DD4505" s="4"/>
      <c r="DE4505" s="4"/>
      <c r="DF4505" s="4"/>
    </row>
    <row r="4506" spans="106:110" x14ac:dyDescent="0.25">
      <c r="DB4506" s="4"/>
      <c r="DC4506" s="4"/>
      <c r="DD4506" s="4"/>
      <c r="DE4506" s="4"/>
      <c r="DF4506" s="4"/>
    </row>
    <row r="4507" spans="106:110" x14ac:dyDescent="0.25">
      <c r="DB4507" s="4"/>
      <c r="DC4507" s="4"/>
      <c r="DD4507" s="4"/>
      <c r="DE4507" s="4"/>
      <c r="DF4507" s="4"/>
    </row>
    <row r="4508" spans="106:110" x14ac:dyDescent="0.25">
      <c r="DB4508" s="4"/>
      <c r="DC4508" s="4"/>
      <c r="DD4508" s="4"/>
      <c r="DE4508" s="4"/>
      <c r="DF4508" s="4"/>
    </row>
    <row r="4509" spans="106:110" x14ac:dyDescent="0.25">
      <c r="DB4509" s="4"/>
      <c r="DC4509" s="89"/>
      <c r="DD4509" s="89"/>
      <c r="DE4509" s="89"/>
      <c r="DF4509" s="89"/>
    </row>
    <row r="4510" spans="106:110" x14ac:dyDescent="0.25">
      <c r="DB4510" s="4"/>
      <c r="DC4510" s="4"/>
      <c r="DD4510" s="4"/>
      <c r="DE4510" s="4"/>
      <c r="DF4510" s="4"/>
    </row>
    <row r="4511" spans="106:110" x14ac:dyDescent="0.25">
      <c r="DB4511" s="4"/>
      <c r="DC4511" s="4"/>
      <c r="DD4511" s="4"/>
      <c r="DE4511" s="4"/>
      <c r="DF4511" s="4"/>
    </row>
    <row r="4512" spans="106:110" x14ac:dyDescent="0.25">
      <c r="DB4512" s="4"/>
      <c r="DC4512" s="4"/>
      <c r="DD4512" s="4"/>
      <c r="DE4512" s="4"/>
      <c r="DF4512" s="4"/>
    </row>
    <row r="4513" spans="106:110" x14ac:dyDescent="0.25">
      <c r="DB4513" s="4"/>
      <c r="DC4513" s="4"/>
      <c r="DD4513" s="4"/>
      <c r="DE4513" s="4"/>
      <c r="DF4513" s="4"/>
    </row>
    <row r="4514" spans="106:110" x14ac:dyDescent="0.25">
      <c r="DB4514" s="4"/>
      <c r="DC4514" s="4"/>
      <c r="DD4514" s="4"/>
      <c r="DE4514" s="4"/>
      <c r="DF4514" s="4"/>
    </row>
    <row r="4515" spans="106:110" x14ac:dyDescent="0.25">
      <c r="DB4515" s="4"/>
      <c r="DC4515" s="4"/>
      <c r="DD4515" s="4"/>
      <c r="DE4515" s="4"/>
      <c r="DF4515" s="4"/>
    </row>
    <row r="4516" spans="106:110" x14ac:dyDescent="0.25">
      <c r="DB4516" s="4"/>
      <c r="DC4516" s="4"/>
      <c r="DD4516" s="4"/>
      <c r="DE4516" s="4"/>
      <c r="DF4516" s="4"/>
    </row>
    <row r="4517" spans="106:110" x14ac:dyDescent="0.25">
      <c r="DB4517" s="4"/>
      <c r="DC4517" s="87"/>
      <c r="DD4517" s="87"/>
      <c r="DE4517" s="87"/>
      <c r="DF4517" s="87"/>
    </row>
    <row r="4518" spans="106:110" x14ac:dyDescent="0.25">
      <c r="DB4518" s="4"/>
      <c r="DC4518" s="4"/>
      <c r="DD4518" s="4"/>
      <c r="DE4518" s="4"/>
      <c r="DF4518" s="4"/>
    </row>
    <row r="4519" spans="106:110" x14ac:dyDescent="0.25">
      <c r="DB4519" s="4"/>
      <c r="DC4519" s="4"/>
      <c r="DD4519" s="4"/>
      <c r="DE4519" s="4"/>
      <c r="DF4519" s="4"/>
    </row>
    <row r="4520" spans="106:110" x14ac:dyDescent="0.25">
      <c r="DB4520" s="106"/>
      <c r="DC4520" s="106"/>
      <c r="DD4520" s="106"/>
      <c r="DE4520" s="107"/>
      <c r="DF4520" s="107"/>
    </row>
    <row r="4521" spans="106:110" x14ac:dyDescent="0.25">
      <c r="DB4521" s="4"/>
      <c r="DC4521" s="4"/>
      <c r="DD4521" s="4"/>
      <c r="DE4521" s="4"/>
      <c r="DF4521" s="4"/>
    </row>
    <row r="4522" spans="106:110" x14ac:dyDescent="0.25">
      <c r="DB4522" s="108"/>
      <c r="DC4522" s="109"/>
      <c r="DD4522" s="110"/>
      <c r="DE4522" s="111"/>
      <c r="DF4522" s="111"/>
    </row>
    <row r="4523" spans="106:110" x14ac:dyDescent="0.25">
      <c r="DB4523" s="4"/>
      <c r="DC4523" s="4"/>
      <c r="DD4523" s="4"/>
      <c r="DE4523" s="4"/>
      <c r="DF4523" s="4"/>
    </row>
    <row r="4524" spans="106:110" x14ac:dyDescent="0.25">
      <c r="DB4524" s="4"/>
      <c r="DC4524" s="4"/>
      <c r="DD4524" s="4"/>
      <c r="DE4524" s="4"/>
      <c r="DF4524" s="4"/>
    </row>
    <row r="4525" spans="106:110" x14ac:dyDescent="0.25">
      <c r="DB4525" s="4"/>
      <c r="DC4525" s="4"/>
      <c r="DD4525" s="4"/>
      <c r="DE4525" s="4"/>
      <c r="DF4525" s="4"/>
    </row>
    <row r="4526" spans="106:110" x14ac:dyDescent="0.25">
      <c r="DB4526" s="4"/>
      <c r="DC4526" s="4"/>
      <c r="DD4526" s="4"/>
      <c r="DE4526" s="4"/>
      <c r="DF4526" s="4"/>
    </row>
    <row r="4527" spans="106:110" x14ac:dyDescent="0.25">
      <c r="DB4527" s="4"/>
      <c r="DC4527" s="4"/>
      <c r="DD4527" s="4"/>
      <c r="DE4527" s="4"/>
      <c r="DF4527" s="4"/>
    </row>
    <row r="4528" spans="106:110" x14ac:dyDescent="0.25">
      <c r="DB4528" s="91"/>
      <c r="DC4528" s="26"/>
      <c r="DD4528" s="86"/>
      <c r="DE4528" s="86"/>
      <c r="DF4528" s="4"/>
    </row>
    <row r="4529" spans="106:110" x14ac:dyDescent="0.25">
      <c r="DB4529" s="4"/>
      <c r="DC4529" s="4"/>
      <c r="DD4529" s="4"/>
      <c r="DE4529" s="4"/>
      <c r="DF4529" s="4"/>
    </row>
    <row r="4530" spans="106:110" x14ac:dyDescent="0.25">
      <c r="DB4530" s="4"/>
      <c r="DC4530" s="30"/>
      <c r="DD4530" s="30"/>
      <c r="DE4530" s="30"/>
      <c r="DF4530" s="30"/>
    </row>
    <row r="4531" spans="106:110" x14ac:dyDescent="0.25">
      <c r="DB4531" s="4"/>
      <c r="DC4531" s="4"/>
      <c r="DD4531" s="4"/>
      <c r="DE4531" s="4"/>
      <c r="DF4531" s="4"/>
    </row>
    <row r="4532" spans="106:110" x14ac:dyDescent="0.25">
      <c r="DB4532" s="4"/>
      <c r="DC4532" s="4"/>
      <c r="DD4532" s="4"/>
      <c r="DE4532" s="4"/>
      <c r="DF4532" s="4"/>
    </row>
    <row r="4533" spans="106:110" x14ac:dyDescent="0.25">
      <c r="DB4533" s="4"/>
      <c r="DC4533" s="4"/>
      <c r="DD4533" s="4"/>
      <c r="DE4533" s="4"/>
      <c r="DF4533" s="4"/>
    </row>
    <row r="4534" spans="106:110" x14ac:dyDescent="0.25">
      <c r="DB4534" s="4"/>
      <c r="DC4534" s="4"/>
      <c r="DD4534" s="4"/>
      <c r="DE4534" s="4"/>
      <c r="DF4534" s="4"/>
    </row>
    <row r="4535" spans="106:110" x14ac:dyDescent="0.25">
      <c r="DB4535" s="4"/>
      <c r="DC4535" s="4"/>
      <c r="DD4535" s="4"/>
      <c r="DE4535" s="4"/>
      <c r="DF4535" s="4"/>
    </row>
    <row r="4536" spans="106:110" x14ac:dyDescent="0.25">
      <c r="DB4536" s="4"/>
      <c r="DC4536" s="4"/>
      <c r="DD4536" s="4"/>
      <c r="DE4536" s="4"/>
      <c r="DF4536" s="4"/>
    </row>
    <row r="4537" spans="106:110" x14ac:dyDescent="0.25">
      <c r="DB4537" s="4"/>
      <c r="DC4537" s="4"/>
      <c r="DD4537" s="4"/>
      <c r="DE4537" s="4"/>
      <c r="DF4537" s="4"/>
    </row>
    <row r="4538" spans="106:110" x14ac:dyDescent="0.25">
      <c r="DB4538" s="4"/>
      <c r="DC4538" s="4"/>
      <c r="DD4538" s="4"/>
      <c r="DE4538" s="4"/>
      <c r="DF4538" s="4"/>
    </row>
    <row r="4539" spans="106:110" x14ac:dyDescent="0.25">
      <c r="DB4539" s="4"/>
      <c r="DC4539" s="4"/>
      <c r="DD4539" s="4"/>
      <c r="DE4539" s="4"/>
      <c r="DF4539" s="4"/>
    </row>
    <row r="4540" spans="106:110" x14ac:dyDescent="0.25">
      <c r="DB4540" s="4"/>
      <c r="DC4540" s="4"/>
      <c r="DD4540" s="4"/>
      <c r="DE4540" s="4"/>
      <c r="DF4540" s="4"/>
    </row>
    <row r="4541" spans="106:110" x14ac:dyDescent="0.25">
      <c r="DB4541" s="4"/>
      <c r="DC4541" s="89"/>
      <c r="DD4541" s="89"/>
      <c r="DE4541" s="89"/>
      <c r="DF4541" s="89"/>
    </row>
    <row r="4542" spans="106:110" x14ac:dyDescent="0.25">
      <c r="DB4542" s="4"/>
      <c r="DC4542" s="4"/>
      <c r="DD4542" s="4"/>
      <c r="DE4542" s="4"/>
      <c r="DF4542" s="4"/>
    </row>
    <row r="4543" spans="106:110" x14ac:dyDescent="0.25">
      <c r="DB4543" s="4"/>
      <c r="DC4543" s="4"/>
      <c r="DD4543" s="4"/>
      <c r="DE4543" s="4"/>
      <c r="DF4543" s="4"/>
    </row>
    <row r="4544" spans="106:110" x14ac:dyDescent="0.25">
      <c r="DB4544" s="4"/>
      <c r="DC4544" s="4"/>
      <c r="DD4544" s="4"/>
      <c r="DE4544" s="4"/>
      <c r="DF4544" s="4"/>
    </row>
    <row r="4545" spans="106:110" x14ac:dyDescent="0.25">
      <c r="DB4545" s="4"/>
      <c r="DC4545" s="4"/>
      <c r="DD4545" s="4"/>
      <c r="DE4545" s="4"/>
      <c r="DF4545" s="4"/>
    </row>
    <row r="4546" spans="106:110" x14ac:dyDescent="0.25">
      <c r="DB4546" s="4"/>
      <c r="DC4546" s="4"/>
      <c r="DD4546" s="4"/>
      <c r="DE4546" s="4"/>
      <c r="DF4546" s="4"/>
    </row>
    <row r="4547" spans="106:110" x14ac:dyDescent="0.25">
      <c r="DB4547" s="4"/>
      <c r="DC4547" s="4"/>
      <c r="DD4547" s="4"/>
      <c r="DE4547" s="4"/>
      <c r="DF4547" s="4"/>
    </row>
    <row r="4548" spans="106:110" x14ac:dyDescent="0.25">
      <c r="DB4548" s="4"/>
      <c r="DC4548" s="4"/>
      <c r="DD4548" s="4"/>
      <c r="DE4548" s="4"/>
      <c r="DF4548" s="4"/>
    </row>
    <row r="4549" spans="106:110" x14ac:dyDescent="0.25">
      <c r="DB4549" s="4"/>
      <c r="DC4549" s="87"/>
      <c r="DD4549" s="87"/>
      <c r="DE4549" s="87"/>
      <c r="DF4549" s="87"/>
    </row>
    <row r="4550" spans="106:110" x14ac:dyDescent="0.25">
      <c r="DB4550" s="4"/>
      <c r="DC4550" s="4"/>
      <c r="DD4550" s="4"/>
      <c r="DE4550" s="4"/>
      <c r="DF4550" s="4"/>
    </row>
    <row r="4551" spans="106:110" x14ac:dyDescent="0.25">
      <c r="DB4551" s="4"/>
      <c r="DC4551" s="4"/>
      <c r="DD4551" s="4"/>
      <c r="DE4551" s="4"/>
      <c r="DF4551" s="4"/>
    </row>
    <row r="4552" spans="106:110" x14ac:dyDescent="0.25">
      <c r="DB4552" s="106"/>
      <c r="DC4552" s="106"/>
      <c r="DD4552" s="106"/>
      <c r="DE4552" s="107"/>
      <c r="DF4552" s="107"/>
    </row>
    <row r="4553" spans="106:110" x14ac:dyDescent="0.25">
      <c r="DB4553" s="4"/>
      <c r="DC4553" s="4"/>
      <c r="DD4553" s="4"/>
      <c r="DE4553" s="4"/>
      <c r="DF4553" s="4"/>
    </row>
    <row r="4554" spans="106:110" x14ac:dyDescent="0.25">
      <c r="DB4554" s="108"/>
      <c r="DC4554" s="109"/>
      <c r="DD4554" s="110"/>
      <c r="DE4554" s="111"/>
      <c r="DF4554" s="111"/>
    </row>
    <row r="4555" spans="106:110" x14ac:dyDescent="0.25">
      <c r="DB4555" s="4"/>
      <c r="DC4555" s="4"/>
      <c r="DD4555" s="4"/>
      <c r="DE4555" s="4"/>
      <c r="DF4555" s="4"/>
    </row>
    <row r="4556" spans="106:110" x14ac:dyDescent="0.25">
      <c r="DB4556" s="4"/>
      <c r="DC4556" s="4"/>
      <c r="DD4556" s="4"/>
      <c r="DE4556" s="4"/>
      <c r="DF4556" s="4"/>
    </row>
    <row r="4557" spans="106:110" x14ac:dyDescent="0.25">
      <c r="DB4557" s="4"/>
      <c r="DC4557" s="4"/>
      <c r="DD4557" s="4"/>
      <c r="DE4557" s="4"/>
      <c r="DF4557" s="4"/>
    </row>
    <row r="4558" spans="106:110" x14ac:dyDescent="0.25">
      <c r="DB4558" s="4"/>
      <c r="DC4558" s="4"/>
      <c r="DD4558" s="4"/>
      <c r="DE4558" s="4"/>
      <c r="DF4558" s="4"/>
    </row>
    <row r="4559" spans="106:110" x14ac:dyDescent="0.25">
      <c r="DB4559" s="4"/>
      <c r="DC4559" s="4"/>
      <c r="DD4559" s="4"/>
      <c r="DE4559" s="4"/>
      <c r="DF4559" s="4"/>
    </row>
    <row r="4560" spans="106:110" x14ac:dyDescent="0.25">
      <c r="DB4560" s="4"/>
      <c r="DC4560" s="4"/>
      <c r="DD4560" s="4"/>
      <c r="DE4560" s="4"/>
      <c r="DF4560" s="4"/>
    </row>
    <row r="4561" spans="106:110" x14ac:dyDescent="0.25">
      <c r="DB4561" s="4"/>
      <c r="DC4561" s="30"/>
      <c r="DD4561" s="30"/>
      <c r="DE4561" s="30"/>
      <c r="DF4561" s="30"/>
    </row>
    <row r="4562" spans="106:110" x14ac:dyDescent="0.25">
      <c r="DB4562" s="4"/>
      <c r="DC4562" s="4"/>
      <c r="DD4562" s="4"/>
      <c r="DE4562" s="4"/>
      <c r="DF4562" s="4"/>
    </row>
    <row r="4563" spans="106:110" x14ac:dyDescent="0.25">
      <c r="DB4563" s="4"/>
      <c r="DC4563" s="4"/>
      <c r="DD4563" s="4"/>
      <c r="DE4563" s="4"/>
      <c r="DF4563" s="4"/>
    </row>
    <row r="4564" spans="106:110" x14ac:dyDescent="0.25">
      <c r="DB4564" s="4"/>
      <c r="DC4564" s="4"/>
      <c r="DD4564" s="4"/>
      <c r="DE4564" s="4"/>
      <c r="DF4564" s="4"/>
    </row>
    <row r="4565" spans="106:110" x14ac:dyDescent="0.25">
      <c r="DB4565" s="4"/>
      <c r="DC4565" s="4"/>
      <c r="DD4565" s="4"/>
      <c r="DE4565" s="4"/>
      <c r="DF4565" s="4"/>
    </row>
    <row r="4566" spans="106:110" x14ac:dyDescent="0.25">
      <c r="DB4566" s="4"/>
      <c r="DC4566" s="4"/>
      <c r="DD4566" s="4"/>
      <c r="DE4566" s="4"/>
      <c r="DF4566" s="4"/>
    </row>
    <row r="4567" spans="106:110" x14ac:dyDescent="0.25">
      <c r="DB4567" s="4"/>
      <c r="DC4567" s="4"/>
      <c r="DD4567" s="4"/>
      <c r="DE4567" s="4"/>
      <c r="DF4567" s="4"/>
    </row>
    <row r="4568" spans="106:110" x14ac:dyDescent="0.25">
      <c r="DB4568" s="4"/>
      <c r="DC4568" s="4"/>
      <c r="DD4568" s="4"/>
      <c r="DE4568" s="4"/>
      <c r="DF4568" s="4"/>
    </row>
    <row r="4569" spans="106:110" x14ac:dyDescent="0.25">
      <c r="DB4569" s="4"/>
      <c r="DC4569" s="4"/>
      <c r="DD4569" s="4"/>
      <c r="DE4569" s="4"/>
      <c r="DF4569" s="4"/>
    </row>
    <row r="4570" spans="106:110" x14ac:dyDescent="0.25">
      <c r="DB4570" s="4"/>
      <c r="DC4570" s="4"/>
      <c r="DD4570" s="4"/>
      <c r="DE4570" s="4"/>
      <c r="DF4570" s="4"/>
    </row>
    <row r="4571" spans="106:110" x14ac:dyDescent="0.25">
      <c r="DB4571" s="4"/>
      <c r="DC4571" s="89"/>
      <c r="DD4571" s="89"/>
      <c r="DE4571" s="89"/>
      <c r="DF4571" s="89"/>
    </row>
    <row r="4572" spans="106:110" x14ac:dyDescent="0.25">
      <c r="DB4572" s="4"/>
      <c r="DC4572" s="4"/>
      <c r="DD4572" s="4"/>
      <c r="DE4572" s="4"/>
      <c r="DF4572" s="4"/>
    </row>
    <row r="4573" spans="106:110" x14ac:dyDescent="0.25">
      <c r="DB4573" s="4"/>
      <c r="DC4573" s="4"/>
      <c r="DD4573" s="4"/>
      <c r="DE4573" s="4"/>
      <c r="DF4573" s="4"/>
    </row>
    <row r="4574" spans="106:110" x14ac:dyDescent="0.25">
      <c r="DB4574" s="4"/>
      <c r="DC4574" s="4"/>
      <c r="DD4574" s="4"/>
      <c r="DE4574" s="4"/>
      <c r="DF4574" s="4"/>
    </row>
    <row r="4575" spans="106:110" x14ac:dyDescent="0.25">
      <c r="DB4575" s="4"/>
      <c r="DC4575" s="4"/>
      <c r="DD4575" s="4"/>
      <c r="DE4575" s="4"/>
      <c r="DF4575" s="4"/>
    </row>
    <row r="4576" spans="106:110" x14ac:dyDescent="0.25">
      <c r="DB4576" s="4"/>
      <c r="DC4576" s="4"/>
      <c r="DD4576" s="4"/>
      <c r="DE4576" s="4"/>
      <c r="DF4576" s="4"/>
    </row>
    <row r="4577" spans="106:110" x14ac:dyDescent="0.25">
      <c r="DB4577" s="4"/>
      <c r="DC4577" s="4"/>
      <c r="DD4577" s="4"/>
      <c r="DE4577" s="4"/>
      <c r="DF4577" s="4"/>
    </row>
    <row r="4578" spans="106:110" x14ac:dyDescent="0.25">
      <c r="DB4578" s="4"/>
      <c r="DC4578" s="4"/>
      <c r="DD4578" s="4"/>
      <c r="DE4578" s="4"/>
      <c r="DF4578" s="4"/>
    </row>
    <row r="4579" spans="106:110" x14ac:dyDescent="0.25">
      <c r="DB4579" s="4"/>
      <c r="DC4579" s="87"/>
      <c r="DD4579" s="87"/>
      <c r="DE4579" s="87"/>
      <c r="DF4579" s="87"/>
    </row>
    <row r="4580" spans="106:110" x14ac:dyDescent="0.25">
      <c r="DB4580" s="4"/>
      <c r="DC4580" s="4"/>
      <c r="DD4580" s="4"/>
      <c r="DE4580" s="4"/>
      <c r="DF4580" s="4"/>
    </row>
    <row r="4581" spans="106:110" x14ac:dyDescent="0.25">
      <c r="DB4581" s="4"/>
      <c r="DC4581" s="4"/>
      <c r="DD4581" s="4"/>
      <c r="DE4581" s="4"/>
      <c r="DF4581" s="4"/>
    </row>
    <row r="4582" spans="106:110" x14ac:dyDescent="0.25">
      <c r="DB4582" s="106"/>
      <c r="DC4582" s="106"/>
      <c r="DD4582" s="106"/>
      <c r="DE4582" s="107"/>
      <c r="DF4582" s="107"/>
    </row>
    <row r="4583" spans="106:110" x14ac:dyDescent="0.25">
      <c r="DB4583" s="4"/>
      <c r="DC4583" s="4"/>
      <c r="DD4583" s="4"/>
      <c r="DE4583" s="4"/>
      <c r="DF4583" s="4"/>
    </row>
    <row r="4584" spans="106:110" x14ac:dyDescent="0.25">
      <c r="DB4584" s="108"/>
      <c r="DC4584" s="109"/>
      <c r="DD4584" s="110"/>
      <c r="DE4584" s="111"/>
      <c r="DF4584" s="111"/>
    </row>
    <row r="4585" spans="106:110" x14ac:dyDescent="0.25">
      <c r="DB4585" s="4"/>
      <c r="DC4585" s="4"/>
      <c r="DD4585" s="4"/>
      <c r="DE4585" s="4"/>
      <c r="DF4585" s="4"/>
    </row>
    <row r="4586" spans="106:110" x14ac:dyDescent="0.25">
      <c r="DB4586" s="4"/>
      <c r="DC4586" s="4"/>
      <c r="DD4586" s="4"/>
      <c r="DE4586" s="4"/>
      <c r="DF4586" s="4"/>
    </row>
    <row r="4587" spans="106:110" x14ac:dyDescent="0.25">
      <c r="DB4587" s="4"/>
      <c r="DC4587" s="4"/>
      <c r="DD4587" s="4"/>
      <c r="DE4587" s="4"/>
      <c r="DF4587" s="4"/>
    </row>
    <row r="4588" spans="106:110" x14ac:dyDescent="0.25">
      <c r="DB4588" s="4"/>
      <c r="DC4588" s="4"/>
      <c r="DD4588" s="4"/>
      <c r="DE4588" s="4"/>
      <c r="DF4588" s="4"/>
    </row>
    <row r="4589" spans="106:110" x14ac:dyDescent="0.25">
      <c r="DB4589" s="4"/>
      <c r="DC4589" s="4"/>
      <c r="DD4589" s="4"/>
      <c r="DE4589" s="4"/>
      <c r="DF4589" s="4"/>
    </row>
    <row r="4590" spans="106:110" x14ac:dyDescent="0.25">
      <c r="DB4590" s="91"/>
      <c r="DC4590" s="26"/>
      <c r="DD4590" s="86"/>
      <c r="DE4590" s="86"/>
      <c r="DF4590" s="4"/>
    </row>
    <row r="4591" spans="106:110" x14ac:dyDescent="0.25">
      <c r="DB4591" s="4"/>
      <c r="DC4591" s="4"/>
      <c r="DD4591" s="4"/>
      <c r="DE4591" s="4"/>
      <c r="DF4591" s="4"/>
    </row>
    <row r="4592" spans="106:110" x14ac:dyDescent="0.25">
      <c r="DB4592" s="4"/>
      <c r="DC4592" s="30"/>
      <c r="DD4592" s="30"/>
      <c r="DE4592" s="30"/>
      <c r="DF4592" s="30"/>
    </row>
    <row r="4593" spans="106:110" x14ac:dyDescent="0.25">
      <c r="DB4593" s="4"/>
      <c r="DC4593" s="4"/>
      <c r="DD4593" s="4"/>
      <c r="DE4593" s="4"/>
      <c r="DF4593" s="4"/>
    </row>
    <row r="4594" spans="106:110" x14ac:dyDescent="0.25">
      <c r="DB4594" s="4"/>
      <c r="DC4594" s="4"/>
      <c r="DD4594" s="4"/>
      <c r="DE4594" s="4"/>
      <c r="DF4594" s="4"/>
    </row>
    <row r="4595" spans="106:110" x14ac:dyDescent="0.25">
      <c r="DB4595" s="4"/>
      <c r="DC4595" s="4"/>
      <c r="DD4595" s="4"/>
      <c r="DE4595" s="4"/>
      <c r="DF4595" s="4"/>
    </row>
    <row r="4596" spans="106:110" x14ac:dyDescent="0.25">
      <c r="DB4596" s="4"/>
      <c r="DC4596" s="4"/>
      <c r="DD4596" s="4"/>
      <c r="DE4596" s="4"/>
      <c r="DF4596" s="4"/>
    </row>
    <row r="4597" spans="106:110" x14ac:dyDescent="0.25">
      <c r="DB4597" s="4"/>
      <c r="DC4597" s="4"/>
      <c r="DD4597" s="4"/>
      <c r="DE4597" s="4"/>
      <c r="DF4597" s="4"/>
    </row>
    <row r="4598" spans="106:110" x14ac:dyDescent="0.25">
      <c r="DB4598" s="4"/>
      <c r="DC4598" s="4"/>
      <c r="DD4598" s="4"/>
      <c r="DE4598" s="4"/>
      <c r="DF4598" s="4"/>
    </row>
    <row r="4599" spans="106:110" x14ac:dyDescent="0.25">
      <c r="DB4599" s="4"/>
      <c r="DC4599" s="4"/>
      <c r="DD4599" s="4"/>
      <c r="DE4599" s="4"/>
      <c r="DF4599" s="4"/>
    </row>
    <row r="4600" spans="106:110" x14ac:dyDescent="0.25">
      <c r="DB4600" s="4"/>
      <c r="DC4600" s="4"/>
      <c r="DD4600" s="4"/>
      <c r="DE4600" s="4"/>
      <c r="DF4600" s="4"/>
    </row>
    <row r="4601" spans="106:110" x14ac:dyDescent="0.25">
      <c r="DB4601" s="4"/>
      <c r="DC4601" s="4"/>
      <c r="DD4601" s="4"/>
      <c r="DE4601" s="4"/>
      <c r="DF4601" s="4"/>
    </row>
    <row r="4602" spans="106:110" x14ac:dyDescent="0.25">
      <c r="DB4602" s="4"/>
      <c r="DC4602" s="4"/>
      <c r="DD4602" s="4"/>
      <c r="DE4602" s="4"/>
      <c r="DF4602" s="4"/>
    </row>
    <row r="4603" spans="106:110" x14ac:dyDescent="0.25">
      <c r="DB4603" s="4"/>
      <c r="DC4603" s="89"/>
      <c r="DD4603" s="89"/>
      <c r="DE4603" s="89"/>
      <c r="DF4603" s="89"/>
    </row>
    <row r="4604" spans="106:110" x14ac:dyDescent="0.25">
      <c r="DB4604" s="4"/>
      <c r="DC4604" s="4"/>
      <c r="DD4604" s="4"/>
      <c r="DE4604" s="4"/>
      <c r="DF4604" s="4"/>
    </row>
    <row r="4605" spans="106:110" x14ac:dyDescent="0.25">
      <c r="DB4605" s="4"/>
      <c r="DC4605" s="4"/>
      <c r="DD4605" s="4"/>
      <c r="DE4605" s="4"/>
      <c r="DF4605" s="4"/>
    </row>
    <row r="4606" spans="106:110" x14ac:dyDescent="0.25">
      <c r="DB4606" s="4"/>
      <c r="DC4606" s="4"/>
      <c r="DD4606" s="4"/>
      <c r="DE4606" s="4"/>
      <c r="DF4606" s="4"/>
    </row>
    <row r="4607" spans="106:110" x14ac:dyDescent="0.25">
      <c r="DB4607" s="4"/>
      <c r="DC4607" s="4"/>
      <c r="DD4607" s="4"/>
      <c r="DE4607" s="4"/>
      <c r="DF4607" s="4"/>
    </row>
    <row r="4608" spans="106:110" x14ac:dyDescent="0.25">
      <c r="DB4608" s="4"/>
      <c r="DC4608" s="4"/>
      <c r="DD4608" s="4"/>
      <c r="DE4608" s="4"/>
      <c r="DF4608" s="4"/>
    </row>
    <row r="4609" spans="106:110" x14ac:dyDescent="0.25">
      <c r="DB4609" s="4"/>
      <c r="DC4609" s="4"/>
      <c r="DD4609" s="4"/>
      <c r="DE4609" s="4"/>
      <c r="DF4609" s="4"/>
    </row>
    <row r="4610" spans="106:110" x14ac:dyDescent="0.25">
      <c r="DB4610" s="4"/>
      <c r="DC4610" s="4"/>
      <c r="DD4610" s="4"/>
      <c r="DE4610" s="4"/>
      <c r="DF4610" s="4"/>
    </row>
    <row r="4611" spans="106:110" x14ac:dyDescent="0.25">
      <c r="DB4611" s="4"/>
      <c r="DC4611" s="4"/>
      <c r="DD4611" s="4"/>
      <c r="DE4611" s="4"/>
      <c r="DF4611" s="4"/>
    </row>
    <row r="4612" spans="106:110" x14ac:dyDescent="0.25">
      <c r="DB4612" s="4"/>
      <c r="DC4612" s="87"/>
      <c r="DD4612" s="87"/>
      <c r="DE4612" s="87"/>
      <c r="DF4612" s="87"/>
    </row>
    <row r="4613" spans="106:110" x14ac:dyDescent="0.25">
      <c r="DB4613" s="4"/>
      <c r="DC4613" s="4"/>
      <c r="DD4613" s="4"/>
      <c r="DE4613" s="4"/>
      <c r="DF4613" s="4"/>
    </row>
    <row r="4614" spans="106:110" x14ac:dyDescent="0.25">
      <c r="DB4614" s="4"/>
      <c r="DC4614" s="4"/>
      <c r="DD4614" s="4"/>
      <c r="DE4614" s="4"/>
      <c r="DF4614" s="4"/>
    </row>
    <row r="4615" spans="106:110" x14ac:dyDescent="0.25">
      <c r="DB4615" s="106"/>
      <c r="DC4615" s="106"/>
      <c r="DD4615" s="106"/>
      <c r="DE4615" s="107"/>
      <c r="DF4615" s="107"/>
    </row>
    <row r="4616" spans="106:110" x14ac:dyDescent="0.25">
      <c r="DB4616" s="4"/>
      <c r="DC4616" s="4"/>
      <c r="DD4616" s="4"/>
      <c r="DE4616" s="4"/>
      <c r="DF4616" s="4"/>
    </row>
    <row r="4617" spans="106:110" x14ac:dyDescent="0.25">
      <c r="DB4617" s="108"/>
      <c r="DC4617" s="109"/>
      <c r="DD4617" s="110"/>
      <c r="DE4617" s="111"/>
      <c r="DF4617" s="111"/>
    </row>
    <row r="4618" spans="106:110" x14ac:dyDescent="0.25">
      <c r="DB4618" s="4"/>
      <c r="DC4618" s="4"/>
      <c r="DD4618" s="4"/>
      <c r="DE4618" s="4"/>
      <c r="DF4618" s="4"/>
    </row>
    <row r="4619" spans="106:110" x14ac:dyDescent="0.25">
      <c r="DB4619" s="4"/>
      <c r="DC4619" s="4"/>
      <c r="DD4619" s="4"/>
      <c r="DE4619" s="4"/>
      <c r="DF4619" s="4"/>
    </row>
    <row r="4620" spans="106:110" x14ac:dyDescent="0.25">
      <c r="DB4620" s="4"/>
      <c r="DC4620" s="4"/>
      <c r="DD4620" s="4"/>
      <c r="DE4620" s="4"/>
      <c r="DF4620" s="4"/>
    </row>
    <row r="4621" spans="106:110" x14ac:dyDescent="0.25">
      <c r="DB4621" s="4"/>
      <c r="DC4621" s="4"/>
      <c r="DD4621" s="4"/>
      <c r="DE4621" s="4"/>
      <c r="DF4621" s="4"/>
    </row>
    <row r="4622" spans="106:110" x14ac:dyDescent="0.25">
      <c r="DB4622" s="4"/>
      <c r="DC4622" s="4"/>
      <c r="DD4622" s="4"/>
      <c r="DE4622" s="4"/>
      <c r="DF4622" s="4"/>
    </row>
    <row r="4623" spans="106:110" x14ac:dyDescent="0.25">
      <c r="DB4623" s="4"/>
      <c r="DC4623" s="4"/>
      <c r="DD4623" s="4"/>
      <c r="DE4623" s="4"/>
      <c r="DF4623" s="4"/>
    </row>
    <row r="4624" spans="106:110" x14ac:dyDescent="0.25">
      <c r="DB4624" s="4"/>
      <c r="DC4624" s="30"/>
      <c r="DD4624" s="30"/>
      <c r="DE4624" s="30"/>
      <c r="DF4624" s="30"/>
    </row>
    <row r="4625" spans="106:110" x14ac:dyDescent="0.25">
      <c r="DB4625" s="4"/>
      <c r="DC4625" s="4"/>
      <c r="DD4625" s="4"/>
      <c r="DE4625" s="4"/>
      <c r="DF4625" s="4"/>
    </row>
    <row r="4626" spans="106:110" x14ac:dyDescent="0.25">
      <c r="DB4626" s="4"/>
      <c r="DC4626" s="4"/>
      <c r="DD4626" s="4"/>
      <c r="DE4626" s="4"/>
      <c r="DF4626" s="4"/>
    </row>
    <row r="4627" spans="106:110" x14ac:dyDescent="0.25">
      <c r="DB4627" s="4"/>
      <c r="DC4627" s="4"/>
      <c r="DD4627" s="4"/>
      <c r="DE4627" s="4"/>
      <c r="DF4627" s="4"/>
    </row>
    <row r="4628" spans="106:110" x14ac:dyDescent="0.25">
      <c r="DB4628" s="4"/>
      <c r="DC4628" s="4"/>
      <c r="DD4628" s="4"/>
      <c r="DE4628" s="4"/>
      <c r="DF4628" s="4"/>
    </row>
    <row r="4629" spans="106:110" x14ac:dyDescent="0.25">
      <c r="DB4629" s="4"/>
      <c r="DC4629" s="4"/>
      <c r="DD4629" s="4"/>
      <c r="DE4629" s="4"/>
      <c r="DF4629" s="4"/>
    </row>
    <row r="4630" spans="106:110" x14ac:dyDescent="0.25">
      <c r="DB4630" s="4"/>
      <c r="DC4630" s="4"/>
      <c r="DD4630" s="4"/>
      <c r="DE4630" s="4"/>
      <c r="DF4630" s="4"/>
    </row>
    <row r="4631" spans="106:110" x14ac:dyDescent="0.25">
      <c r="DB4631" s="4"/>
      <c r="DC4631" s="4"/>
      <c r="DD4631" s="4"/>
      <c r="DE4631" s="4"/>
      <c r="DF4631" s="4"/>
    </row>
    <row r="4632" spans="106:110" x14ac:dyDescent="0.25">
      <c r="DB4632" s="4"/>
      <c r="DC4632" s="4"/>
      <c r="DD4632" s="4"/>
      <c r="DE4632" s="4"/>
      <c r="DF4632" s="4"/>
    </row>
    <row r="4633" spans="106:110" x14ac:dyDescent="0.25">
      <c r="DB4633" s="4"/>
      <c r="DC4633" s="4"/>
      <c r="DD4633" s="4"/>
      <c r="DE4633" s="4"/>
      <c r="DF4633" s="4"/>
    </row>
    <row r="4634" spans="106:110" x14ac:dyDescent="0.25">
      <c r="DB4634" s="4"/>
      <c r="DC4634" s="89"/>
      <c r="DD4634" s="89"/>
      <c r="DE4634" s="89"/>
      <c r="DF4634" s="89"/>
    </row>
    <row r="4635" spans="106:110" x14ac:dyDescent="0.25">
      <c r="DB4635" s="4"/>
      <c r="DC4635" s="4"/>
      <c r="DD4635" s="4"/>
      <c r="DE4635" s="4"/>
      <c r="DF4635" s="4"/>
    </row>
    <row r="4636" spans="106:110" x14ac:dyDescent="0.25">
      <c r="DB4636" s="4"/>
      <c r="DC4636" s="4"/>
      <c r="DD4636" s="4"/>
      <c r="DE4636" s="4"/>
      <c r="DF4636" s="4"/>
    </row>
    <row r="4637" spans="106:110" x14ac:dyDescent="0.25">
      <c r="DB4637" s="4"/>
      <c r="DC4637" s="4"/>
      <c r="DD4637" s="4"/>
      <c r="DE4637" s="4"/>
      <c r="DF4637" s="4"/>
    </row>
    <row r="4638" spans="106:110" x14ac:dyDescent="0.25">
      <c r="DB4638" s="4"/>
      <c r="DC4638" s="4"/>
      <c r="DD4638" s="4"/>
      <c r="DE4638" s="4"/>
      <c r="DF4638" s="4"/>
    </row>
    <row r="4639" spans="106:110" x14ac:dyDescent="0.25">
      <c r="DB4639" s="4"/>
      <c r="DC4639" s="4"/>
      <c r="DD4639" s="4"/>
      <c r="DE4639" s="4"/>
      <c r="DF4639" s="4"/>
    </row>
    <row r="4640" spans="106:110" x14ac:dyDescent="0.25">
      <c r="DB4640" s="4"/>
      <c r="DC4640" s="4"/>
      <c r="DD4640" s="4"/>
      <c r="DE4640" s="4"/>
      <c r="DF4640" s="4"/>
    </row>
    <row r="4641" spans="106:110" x14ac:dyDescent="0.25">
      <c r="DB4641" s="4"/>
      <c r="DC4641" s="4"/>
      <c r="DD4641" s="4"/>
      <c r="DE4641" s="4"/>
      <c r="DF4641" s="4"/>
    </row>
    <row r="4642" spans="106:110" x14ac:dyDescent="0.25">
      <c r="DB4642" s="4"/>
      <c r="DC4642" s="87"/>
      <c r="DD4642" s="87"/>
      <c r="DE4642" s="87"/>
      <c r="DF4642" s="87"/>
    </row>
    <row r="4643" spans="106:110" x14ac:dyDescent="0.25">
      <c r="DB4643" s="4"/>
      <c r="DC4643" s="4"/>
      <c r="DD4643" s="4"/>
      <c r="DE4643" s="4"/>
      <c r="DF4643" s="4"/>
    </row>
    <row r="4644" spans="106:110" x14ac:dyDescent="0.25">
      <c r="DB4644" s="4"/>
      <c r="DC4644" s="4"/>
      <c r="DD4644" s="4"/>
      <c r="DE4644" s="4"/>
      <c r="DF4644" s="4"/>
    </row>
    <row r="4645" spans="106:110" x14ac:dyDescent="0.25">
      <c r="DB4645" s="106"/>
      <c r="DC4645" s="106"/>
      <c r="DD4645" s="106"/>
      <c r="DE4645" s="107"/>
      <c r="DF4645" s="107"/>
    </row>
    <row r="4646" spans="106:110" x14ac:dyDescent="0.25">
      <c r="DB4646" s="4"/>
      <c r="DC4646" s="4"/>
      <c r="DD4646" s="4"/>
      <c r="DE4646" s="4"/>
      <c r="DF4646" s="4"/>
    </row>
    <row r="4647" spans="106:110" x14ac:dyDescent="0.25">
      <c r="DB4647" s="108"/>
      <c r="DC4647" s="109"/>
      <c r="DD4647" s="110"/>
      <c r="DE4647" s="111"/>
      <c r="DF4647" s="111"/>
    </row>
    <row r="4648" spans="106:110" x14ac:dyDescent="0.25">
      <c r="DB4648" s="4"/>
      <c r="DC4648" s="4"/>
      <c r="DD4648" s="4"/>
      <c r="DE4648" s="4"/>
      <c r="DF4648" s="4"/>
    </row>
    <row r="4649" spans="106:110" x14ac:dyDescent="0.25">
      <c r="DB4649" s="4"/>
      <c r="DC4649" s="4"/>
      <c r="DD4649" s="4"/>
      <c r="DE4649" s="4"/>
      <c r="DF4649" s="4"/>
    </row>
    <row r="4650" spans="106:110" x14ac:dyDescent="0.25">
      <c r="DB4650" s="4"/>
      <c r="DC4650" s="4"/>
      <c r="DD4650" s="4"/>
      <c r="DE4650" s="4"/>
      <c r="DF4650" s="4"/>
    </row>
    <row r="4651" spans="106:110" x14ac:dyDescent="0.25">
      <c r="DB4651" s="4"/>
      <c r="DC4651" s="4"/>
      <c r="DD4651" s="4"/>
      <c r="DE4651" s="4"/>
      <c r="DF4651" s="4"/>
    </row>
    <row r="4652" spans="106:110" x14ac:dyDescent="0.25">
      <c r="DB4652" s="4"/>
      <c r="DC4652" s="4"/>
      <c r="DD4652" s="4"/>
      <c r="DE4652" s="4"/>
      <c r="DF4652" s="4"/>
    </row>
    <row r="4653" spans="106:110" x14ac:dyDescent="0.25">
      <c r="DB4653" s="91"/>
      <c r="DC4653" s="26"/>
      <c r="DD4653" s="86"/>
      <c r="DE4653" s="86"/>
      <c r="DF4653" s="4"/>
    </row>
    <row r="4654" spans="106:110" x14ac:dyDescent="0.25">
      <c r="DB4654" s="4"/>
      <c r="DC4654" s="4"/>
      <c r="DD4654" s="4"/>
      <c r="DE4654" s="4"/>
      <c r="DF4654" s="4"/>
    </row>
    <row r="4655" spans="106:110" x14ac:dyDescent="0.25">
      <c r="DB4655" s="4"/>
      <c r="DC4655" s="30"/>
      <c r="DD4655" s="30"/>
      <c r="DE4655" s="30"/>
      <c r="DF4655" s="30"/>
    </row>
    <row r="4656" spans="106:110" x14ac:dyDescent="0.25">
      <c r="DB4656" s="4"/>
      <c r="DC4656" s="4"/>
      <c r="DD4656" s="4"/>
      <c r="DE4656" s="4"/>
      <c r="DF4656" s="4"/>
    </row>
    <row r="4657" spans="106:110" x14ac:dyDescent="0.25">
      <c r="DB4657" s="4"/>
      <c r="DC4657" s="4"/>
      <c r="DD4657" s="4"/>
      <c r="DE4657" s="4"/>
      <c r="DF4657" s="4"/>
    </row>
    <row r="4658" spans="106:110" x14ac:dyDescent="0.25">
      <c r="DB4658" s="4"/>
      <c r="DC4658" s="4"/>
      <c r="DD4658" s="4"/>
      <c r="DE4658" s="4"/>
      <c r="DF4658" s="4"/>
    </row>
    <row r="4659" spans="106:110" x14ac:dyDescent="0.25">
      <c r="DB4659" s="4"/>
      <c r="DC4659" s="4"/>
      <c r="DD4659" s="4"/>
      <c r="DE4659" s="4"/>
      <c r="DF4659" s="4"/>
    </row>
    <row r="4660" spans="106:110" x14ac:dyDescent="0.25">
      <c r="DB4660" s="4"/>
      <c r="DC4660" s="4"/>
      <c r="DD4660" s="4"/>
      <c r="DE4660" s="4"/>
      <c r="DF4660" s="4"/>
    </row>
    <row r="4661" spans="106:110" x14ac:dyDescent="0.25">
      <c r="DB4661" s="4"/>
      <c r="DC4661" s="4"/>
      <c r="DD4661" s="4"/>
      <c r="DE4661" s="4"/>
      <c r="DF4661" s="4"/>
    </row>
    <row r="4662" spans="106:110" x14ac:dyDescent="0.25">
      <c r="DB4662" s="4"/>
      <c r="DC4662" s="4"/>
      <c r="DD4662" s="4"/>
      <c r="DE4662" s="4"/>
      <c r="DF4662" s="4"/>
    </row>
    <row r="4663" spans="106:110" x14ac:dyDescent="0.25">
      <c r="DB4663" s="4"/>
      <c r="DC4663" s="4"/>
      <c r="DD4663" s="4"/>
      <c r="DE4663" s="4"/>
      <c r="DF4663" s="4"/>
    </row>
    <row r="4664" spans="106:110" x14ac:dyDescent="0.25">
      <c r="DB4664" s="4"/>
      <c r="DC4664" s="4"/>
      <c r="DD4664" s="4"/>
      <c r="DE4664" s="4"/>
      <c r="DF4664" s="4"/>
    </row>
    <row r="4665" spans="106:110" x14ac:dyDescent="0.25">
      <c r="DB4665" s="4"/>
      <c r="DC4665" s="4"/>
      <c r="DD4665" s="4"/>
      <c r="DE4665" s="4"/>
      <c r="DF4665" s="4"/>
    </row>
    <row r="4666" spans="106:110" x14ac:dyDescent="0.25">
      <c r="DB4666" s="4"/>
      <c r="DC4666" s="89"/>
      <c r="DD4666" s="89"/>
      <c r="DE4666" s="89"/>
      <c r="DF4666" s="89"/>
    </row>
    <row r="4667" spans="106:110" x14ac:dyDescent="0.25">
      <c r="DB4667" s="4"/>
      <c r="DC4667" s="4"/>
      <c r="DD4667" s="4"/>
      <c r="DE4667" s="4"/>
      <c r="DF4667" s="4"/>
    </row>
    <row r="4668" spans="106:110" x14ac:dyDescent="0.25">
      <c r="DB4668" s="4"/>
      <c r="DC4668" s="4"/>
      <c r="DD4668" s="4"/>
      <c r="DE4668" s="4"/>
      <c r="DF4668" s="4"/>
    </row>
    <row r="4669" spans="106:110" x14ac:dyDescent="0.25">
      <c r="DB4669" s="4"/>
      <c r="DC4669" s="4"/>
      <c r="DD4669" s="4"/>
      <c r="DE4669" s="4"/>
      <c r="DF4669" s="4"/>
    </row>
    <row r="4670" spans="106:110" x14ac:dyDescent="0.25">
      <c r="DB4670" s="4"/>
      <c r="DC4670" s="4"/>
      <c r="DD4670" s="4"/>
      <c r="DE4670" s="4"/>
      <c r="DF4670" s="4"/>
    </row>
    <row r="4671" spans="106:110" x14ac:dyDescent="0.25">
      <c r="DB4671" s="4"/>
      <c r="DC4671" s="4"/>
      <c r="DD4671" s="4"/>
      <c r="DE4671" s="4"/>
      <c r="DF4671" s="4"/>
    </row>
    <row r="4672" spans="106:110" x14ac:dyDescent="0.25">
      <c r="DB4672" s="4"/>
      <c r="DC4672" s="4"/>
      <c r="DD4672" s="4"/>
      <c r="DE4672" s="4"/>
      <c r="DF4672" s="4"/>
    </row>
    <row r="4673" spans="106:110" x14ac:dyDescent="0.25">
      <c r="DB4673" s="4"/>
      <c r="DC4673" s="4"/>
      <c r="DD4673" s="4"/>
      <c r="DE4673" s="4"/>
      <c r="DF4673" s="4"/>
    </row>
    <row r="4674" spans="106:110" x14ac:dyDescent="0.25">
      <c r="DB4674" s="4"/>
      <c r="DC4674" s="4"/>
      <c r="DD4674" s="4"/>
      <c r="DE4674" s="4"/>
      <c r="DF4674" s="4"/>
    </row>
    <row r="4675" spans="106:110" x14ac:dyDescent="0.25">
      <c r="DB4675" s="4"/>
      <c r="DC4675" s="87"/>
      <c r="DD4675" s="87"/>
      <c r="DE4675" s="87"/>
      <c r="DF4675" s="87"/>
    </row>
    <row r="4676" spans="106:110" x14ac:dyDescent="0.25">
      <c r="DB4676" s="4"/>
      <c r="DC4676" s="4"/>
      <c r="DD4676" s="4"/>
      <c r="DE4676" s="4"/>
      <c r="DF4676" s="4"/>
    </row>
    <row r="4677" spans="106:110" x14ac:dyDescent="0.25">
      <c r="DB4677" s="4"/>
      <c r="DC4677" s="4"/>
      <c r="DD4677" s="4"/>
      <c r="DE4677" s="4"/>
      <c r="DF4677" s="4"/>
    </row>
    <row r="4678" spans="106:110" x14ac:dyDescent="0.25">
      <c r="DB4678" s="106"/>
      <c r="DC4678" s="106"/>
      <c r="DD4678" s="106"/>
      <c r="DE4678" s="107"/>
      <c r="DF4678" s="107"/>
    </row>
    <row r="4679" spans="106:110" x14ac:dyDescent="0.25">
      <c r="DB4679" s="4"/>
      <c r="DC4679" s="4"/>
      <c r="DD4679" s="4"/>
      <c r="DE4679" s="4"/>
      <c r="DF4679" s="4"/>
    </row>
    <row r="4680" spans="106:110" x14ac:dyDescent="0.25">
      <c r="DB4680" s="108"/>
      <c r="DC4680" s="109"/>
      <c r="DD4680" s="110"/>
      <c r="DE4680" s="111"/>
      <c r="DF4680" s="111"/>
    </row>
    <row r="4681" spans="106:110" x14ac:dyDescent="0.25">
      <c r="DB4681" s="4"/>
      <c r="DC4681" s="4"/>
      <c r="DD4681" s="4"/>
      <c r="DE4681" s="4"/>
      <c r="DF4681" s="4"/>
    </row>
    <row r="4682" spans="106:110" x14ac:dyDescent="0.25">
      <c r="DB4682" s="4"/>
      <c r="DC4682" s="4"/>
      <c r="DD4682" s="4"/>
      <c r="DE4682" s="4"/>
      <c r="DF4682" s="4"/>
    </row>
    <row r="4683" spans="106:110" x14ac:dyDescent="0.25">
      <c r="DB4683" s="4"/>
      <c r="DC4683" s="4"/>
      <c r="DD4683" s="4"/>
      <c r="DE4683" s="4"/>
      <c r="DF4683" s="4"/>
    </row>
    <row r="4684" spans="106:110" x14ac:dyDescent="0.25">
      <c r="DB4684" s="4"/>
      <c r="DC4684" s="4"/>
      <c r="DD4684" s="4"/>
      <c r="DE4684" s="4"/>
      <c r="DF4684" s="4"/>
    </row>
    <row r="4685" spans="106:110" x14ac:dyDescent="0.25">
      <c r="DB4685" s="4"/>
      <c r="DC4685" s="4"/>
      <c r="DD4685" s="4"/>
      <c r="DE4685" s="4"/>
      <c r="DF4685" s="4"/>
    </row>
    <row r="4686" spans="106:110" x14ac:dyDescent="0.25">
      <c r="DB4686" s="4"/>
      <c r="DC4686" s="4"/>
      <c r="DD4686" s="4"/>
      <c r="DE4686" s="4"/>
      <c r="DF4686" s="4"/>
    </row>
    <row r="4687" spans="106:110" x14ac:dyDescent="0.25">
      <c r="DB4687" s="4"/>
      <c r="DC4687" s="30"/>
      <c r="DD4687" s="30"/>
      <c r="DE4687" s="30"/>
      <c r="DF4687" s="30"/>
    </row>
    <row r="4688" spans="106:110" x14ac:dyDescent="0.25">
      <c r="DB4688" s="4"/>
      <c r="DC4688" s="4"/>
      <c r="DD4688" s="4"/>
      <c r="DE4688" s="4"/>
      <c r="DF4688" s="4"/>
    </row>
    <row r="4689" spans="106:110" x14ac:dyDescent="0.25">
      <c r="DB4689" s="4"/>
      <c r="DC4689" s="4"/>
      <c r="DD4689" s="4"/>
      <c r="DE4689" s="4"/>
      <c r="DF4689" s="4"/>
    </row>
    <row r="4690" spans="106:110" x14ac:dyDescent="0.25">
      <c r="DB4690" s="4"/>
      <c r="DC4690" s="4"/>
      <c r="DD4690" s="4"/>
      <c r="DE4690" s="4"/>
      <c r="DF4690" s="4"/>
    </row>
    <row r="4691" spans="106:110" x14ac:dyDescent="0.25">
      <c r="DB4691" s="4"/>
      <c r="DC4691" s="4"/>
      <c r="DD4691" s="4"/>
      <c r="DE4691" s="4"/>
      <c r="DF4691" s="4"/>
    </row>
    <row r="4692" spans="106:110" x14ac:dyDescent="0.25">
      <c r="DB4692" s="4"/>
      <c r="DC4692" s="4"/>
      <c r="DD4692" s="4"/>
      <c r="DE4692" s="4"/>
      <c r="DF4692" s="4"/>
    </row>
    <row r="4693" spans="106:110" x14ac:dyDescent="0.25">
      <c r="DB4693" s="4"/>
      <c r="DC4693" s="4"/>
      <c r="DD4693" s="4"/>
      <c r="DE4693" s="4"/>
      <c r="DF4693" s="4"/>
    </row>
    <row r="4694" spans="106:110" x14ac:dyDescent="0.25">
      <c r="DB4694" s="4"/>
      <c r="DC4694" s="4"/>
      <c r="DD4694" s="4"/>
      <c r="DE4694" s="4"/>
      <c r="DF4694" s="4"/>
    </row>
    <row r="4695" spans="106:110" x14ac:dyDescent="0.25">
      <c r="DB4695" s="4"/>
      <c r="DC4695" s="4"/>
      <c r="DD4695" s="4"/>
      <c r="DE4695" s="4"/>
      <c r="DF4695" s="4"/>
    </row>
    <row r="4696" spans="106:110" x14ac:dyDescent="0.25">
      <c r="DB4696" s="4"/>
      <c r="DC4696" s="4"/>
      <c r="DD4696" s="4"/>
      <c r="DE4696" s="4"/>
      <c r="DF4696" s="4"/>
    </row>
    <row r="4697" spans="106:110" x14ac:dyDescent="0.25">
      <c r="DB4697" s="4"/>
      <c r="DC4697" s="89"/>
      <c r="DD4697" s="89"/>
      <c r="DE4697" s="89"/>
      <c r="DF4697" s="89"/>
    </row>
    <row r="4698" spans="106:110" x14ac:dyDescent="0.25">
      <c r="DB4698" s="4"/>
      <c r="DC4698" s="4"/>
      <c r="DD4698" s="4"/>
      <c r="DE4698" s="4"/>
      <c r="DF4698" s="4"/>
    </row>
    <row r="4699" spans="106:110" x14ac:dyDescent="0.25">
      <c r="DB4699" s="4"/>
      <c r="DC4699" s="4"/>
      <c r="DD4699" s="4"/>
      <c r="DE4699" s="4"/>
      <c r="DF4699" s="4"/>
    </row>
    <row r="4700" spans="106:110" x14ac:dyDescent="0.25">
      <c r="DB4700" s="4"/>
      <c r="DC4700" s="4"/>
      <c r="DD4700" s="4"/>
      <c r="DE4700" s="4"/>
      <c r="DF4700" s="4"/>
    </row>
    <row r="4701" spans="106:110" x14ac:dyDescent="0.25">
      <c r="DB4701" s="4"/>
      <c r="DC4701" s="4"/>
      <c r="DD4701" s="4"/>
      <c r="DE4701" s="4"/>
      <c r="DF4701" s="4"/>
    </row>
    <row r="4702" spans="106:110" x14ac:dyDescent="0.25">
      <c r="DB4702" s="4"/>
      <c r="DC4702" s="4"/>
      <c r="DD4702" s="4"/>
      <c r="DE4702" s="4"/>
      <c r="DF4702" s="4"/>
    </row>
    <row r="4703" spans="106:110" x14ac:dyDescent="0.25">
      <c r="DB4703" s="4"/>
      <c r="DC4703" s="4"/>
      <c r="DD4703" s="4"/>
      <c r="DE4703" s="4"/>
      <c r="DF4703" s="4"/>
    </row>
    <row r="4704" spans="106:110" x14ac:dyDescent="0.25">
      <c r="DB4704" s="4"/>
      <c r="DC4704" s="4"/>
      <c r="DD4704" s="4"/>
      <c r="DE4704" s="4"/>
      <c r="DF4704" s="4"/>
    </row>
    <row r="4705" spans="106:110" x14ac:dyDescent="0.25">
      <c r="DB4705" s="4"/>
      <c r="DC4705" s="87"/>
      <c r="DD4705" s="87"/>
      <c r="DE4705" s="87"/>
      <c r="DF4705" s="87"/>
    </row>
    <row r="4706" spans="106:110" x14ac:dyDescent="0.25">
      <c r="DB4706" s="4"/>
      <c r="DC4706" s="4"/>
      <c r="DD4706" s="4"/>
      <c r="DE4706" s="4"/>
      <c r="DF4706" s="4"/>
    </row>
    <row r="4707" spans="106:110" x14ac:dyDescent="0.25">
      <c r="DB4707" s="4"/>
      <c r="DC4707" s="4"/>
      <c r="DD4707" s="4"/>
      <c r="DE4707" s="4"/>
      <c r="DF4707" s="4"/>
    </row>
    <row r="4708" spans="106:110" x14ac:dyDescent="0.25">
      <c r="DB4708" s="106"/>
      <c r="DC4708" s="106"/>
      <c r="DD4708" s="106"/>
      <c r="DE4708" s="107"/>
      <c r="DF4708" s="107"/>
    </row>
    <row r="4709" spans="106:110" x14ac:dyDescent="0.25">
      <c r="DB4709" s="4"/>
      <c r="DC4709" s="4"/>
      <c r="DD4709" s="4"/>
      <c r="DE4709" s="4"/>
      <c r="DF4709" s="4"/>
    </row>
    <row r="4710" spans="106:110" x14ac:dyDescent="0.25">
      <c r="DB4710" s="108"/>
      <c r="DC4710" s="109"/>
      <c r="DD4710" s="110"/>
      <c r="DE4710" s="111"/>
      <c r="DF4710" s="111"/>
    </row>
    <row r="4711" spans="106:110" x14ac:dyDescent="0.25">
      <c r="DB4711" s="4"/>
      <c r="DC4711" s="4"/>
      <c r="DD4711" s="4"/>
      <c r="DE4711" s="4"/>
      <c r="DF4711" s="4"/>
    </row>
    <row r="4712" spans="106:110" x14ac:dyDescent="0.25">
      <c r="DB4712" s="91"/>
      <c r="DC4712" s="26"/>
      <c r="DD4712" s="86"/>
      <c r="DE4712" s="86"/>
      <c r="DF4712" s="4"/>
    </row>
    <row r="4713" spans="106:110" x14ac:dyDescent="0.25">
      <c r="DB4713" s="4"/>
      <c r="DC4713" s="4"/>
      <c r="DD4713" s="4"/>
      <c r="DE4713" s="4"/>
      <c r="DF4713" s="4"/>
    </row>
    <row r="4714" spans="106:110" x14ac:dyDescent="0.25">
      <c r="DB4714" s="4"/>
      <c r="DC4714" s="30"/>
      <c r="DD4714" s="30"/>
      <c r="DE4714" s="30"/>
      <c r="DF4714" s="30"/>
    </row>
    <row r="4715" spans="106:110" x14ac:dyDescent="0.25">
      <c r="DB4715" s="4"/>
      <c r="DC4715" s="4"/>
      <c r="DD4715" s="4"/>
      <c r="DE4715" s="4"/>
      <c r="DF4715" s="4"/>
    </row>
    <row r="4716" spans="106:110" x14ac:dyDescent="0.25">
      <c r="DB4716" s="4"/>
      <c r="DC4716" s="4"/>
      <c r="DD4716" s="4"/>
      <c r="DE4716" s="4"/>
      <c r="DF4716" s="4"/>
    </row>
    <row r="4717" spans="106:110" x14ac:dyDescent="0.25">
      <c r="DB4717" s="4"/>
      <c r="DC4717" s="4"/>
      <c r="DD4717" s="4"/>
      <c r="DE4717" s="4"/>
      <c r="DF4717" s="4"/>
    </row>
    <row r="4718" spans="106:110" x14ac:dyDescent="0.25">
      <c r="DB4718" s="4"/>
      <c r="DC4718" s="4"/>
      <c r="DD4718" s="4"/>
      <c r="DE4718" s="4"/>
      <c r="DF4718" s="4"/>
    </row>
    <row r="4719" spans="106:110" x14ac:dyDescent="0.25">
      <c r="DB4719" s="4"/>
      <c r="DC4719" s="4"/>
      <c r="DD4719" s="4"/>
      <c r="DE4719" s="4"/>
      <c r="DF4719" s="4"/>
    </row>
    <row r="4720" spans="106:110" x14ac:dyDescent="0.25">
      <c r="DB4720" s="4"/>
      <c r="DC4720" s="4"/>
      <c r="DD4720" s="4"/>
      <c r="DE4720" s="4"/>
      <c r="DF4720" s="4"/>
    </row>
    <row r="4721" spans="106:110" x14ac:dyDescent="0.25">
      <c r="DB4721" s="4"/>
      <c r="DC4721" s="89"/>
      <c r="DD4721" s="89"/>
      <c r="DE4721" s="89"/>
      <c r="DF4721" s="89"/>
    </row>
    <row r="4722" spans="106:110" x14ac:dyDescent="0.25">
      <c r="DB4722" s="4"/>
      <c r="DC4722" s="4"/>
      <c r="DD4722" s="4"/>
      <c r="DE4722" s="4"/>
      <c r="DF4722" s="4"/>
    </row>
    <row r="4723" spans="106:110" x14ac:dyDescent="0.25">
      <c r="DB4723" s="4"/>
      <c r="DC4723" s="4"/>
      <c r="DD4723" s="4"/>
      <c r="DE4723" s="4"/>
      <c r="DF4723" s="4"/>
    </row>
    <row r="4724" spans="106:110" x14ac:dyDescent="0.25">
      <c r="DB4724" s="4"/>
      <c r="DC4724" s="4"/>
      <c r="DD4724" s="4"/>
      <c r="DE4724" s="4"/>
      <c r="DF4724" s="4"/>
    </row>
    <row r="4725" spans="106:110" x14ac:dyDescent="0.25">
      <c r="DB4725" s="4"/>
      <c r="DC4725" s="4"/>
      <c r="DD4725" s="4"/>
      <c r="DE4725" s="4"/>
      <c r="DF4725" s="4"/>
    </row>
    <row r="4726" spans="106:110" x14ac:dyDescent="0.25">
      <c r="DB4726" s="4"/>
      <c r="DC4726" s="4"/>
      <c r="DD4726" s="4"/>
      <c r="DE4726" s="4"/>
      <c r="DF4726" s="4"/>
    </row>
    <row r="4727" spans="106:110" x14ac:dyDescent="0.25">
      <c r="DB4727" s="4"/>
      <c r="DC4727" s="4"/>
      <c r="DD4727" s="4"/>
      <c r="DE4727" s="4"/>
      <c r="DF4727" s="4"/>
    </row>
    <row r="4728" spans="106:110" x14ac:dyDescent="0.25">
      <c r="DB4728" s="4"/>
      <c r="DC4728" s="4"/>
      <c r="DD4728" s="4"/>
      <c r="DE4728" s="4"/>
      <c r="DF4728" s="4"/>
    </row>
    <row r="4729" spans="106:110" x14ac:dyDescent="0.25">
      <c r="DB4729" s="4"/>
      <c r="DC4729" s="87"/>
      <c r="DD4729" s="87"/>
      <c r="DE4729" s="87"/>
      <c r="DF4729" s="87"/>
    </row>
    <row r="4730" spans="106:110" x14ac:dyDescent="0.25">
      <c r="DB4730" s="4"/>
      <c r="DC4730" s="4"/>
      <c r="DD4730" s="4"/>
      <c r="DE4730" s="4"/>
      <c r="DF4730" s="4"/>
    </row>
    <row r="4731" spans="106:110" x14ac:dyDescent="0.25">
      <c r="DB4731" s="4"/>
      <c r="DC4731" s="4"/>
      <c r="DD4731" s="4"/>
      <c r="DE4731" s="4"/>
      <c r="DF4731" s="4"/>
    </row>
    <row r="4732" spans="106:110" x14ac:dyDescent="0.25">
      <c r="DB4732" s="106"/>
      <c r="DC4732" s="106"/>
      <c r="DD4732" s="106"/>
      <c r="DE4732" s="107"/>
      <c r="DF4732" s="107"/>
    </row>
    <row r="4733" spans="106:110" x14ac:dyDescent="0.25">
      <c r="DB4733" s="4"/>
      <c r="DC4733" s="4"/>
      <c r="DD4733" s="4"/>
      <c r="DE4733" s="4"/>
      <c r="DF4733" s="4"/>
    </row>
    <row r="4734" spans="106:110" x14ac:dyDescent="0.25">
      <c r="DB4734" s="108"/>
      <c r="DC4734" s="109"/>
      <c r="DD4734" s="110"/>
      <c r="DE4734" s="111"/>
      <c r="DF4734" s="111"/>
    </row>
    <row r="4735" spans="106:110" x14ac:dyDescent="0.25">
      <c r="DB4735" s="4"/>
      <c r="DC4735" s="4"/>
      <c r="DD4735" s="4"/>
      <c r="DE4735" s="4"/>
      <c r="DF4735" s="4"/>
    </row>
    <row r="4736" spans="106:110" x14ac:dyDescent="0.25">
      <c r="DB4736" s="4"/>
      <c r="DC4736" s="4"/>
      <c r="DD4736" s="4"/>
      <c r="DE4736" s="4"/>
      <c r="DF4736" s="4"/>
    </row>
    <row r="4737" spans="106:110" x14ac:dyDescent="0.25">
      <c r="DB4737" s="4"/>
      <c r="DC4737" s="30"/>
      <c r="DD4737" s="30"/>
      <c r="DE4737" s="30"/>
      <c r="DF4737" s="30"/>
    </row>
    <row r="4738" spans="106:110" x14ac:dyDescent="0.25">
      <c r="DB4738" s="4"/>
      <c r="DC4738" s="4"/>
      <c r="DD4738" s="4"/>
      <c r="DE4738" s="4"/>
      <c r="DF4738" s="4"/>
    </row>
    <row r="4739" spans="106:110" x14ac:dyDescent="0.25">
      <c r="DB4739" s="4"/>
      <c r="DC4739" s="4"/>
      <c r="DD4739" s="4"/>
      <c r="DE4739" s="4"/>
      <c r="DF4739" s="4"/>
    </row>
    <row r="4740" spans="106:110" x14ac:dyDescent="0.25">
      <c r="DB4740" s="4"/>
      <c r="DC4740" s="4"/>
      <c r="DD4740" s="4"/>
      <c r="DE4740" s="4"/>
      <c r="DF4740" s="4"/>
    </row>
    <row r="4741" spans="106:110" x14ac:dyDescent="0.25">
      <c r="DB4741" s="4"/>
      <c r="DC4741" s="4"/>
      <c r="DD4741" s="4"/>
      <c r="DE4741" s="4"/>
      <c r="DF4741" s="4"/>
    </row>
    <row r="4742" spans="106:110" x14ac:dyDescent="0.25">
      <c r="DB4742" s="4"/>
      <c r="DC4742" s="4"/>
      <c r="DD4742" s="4"/>
      <c r="DE4742" s="4"/>
      <c r="DF4742" s="4"/>
    </row>
    <row r="4743" spans="106:110" x14ac:dyDescent="0.25">
      <c r="DB4743" s="4"/>
      <c r="DC4743" s="89"/>
      <c r="DD4743" s="89"/>
      <c r="DE4743" s="89"/>
      <c r="DF4743" s="89"/>
    </row>
    <row r="4744" spans="106:110" x14ac:dyDescent="0.25">
      <c r="DB4744" s="4"/>
      <c r="DC4744" s="4"/>
      <c r="DD4744" s="4"/>
      <c r="DE4744" s="4"/>
      <c r="DF4744" s="4"/>
    </row>
    <row r="4745" spans="106:110" x14ac:dyDescent="0.25">
      <c r="DB4745" s="4"/>
      <c r="DC4745" s="4"/>
      <c r="DD4745" s="4"/>
      <c r="DE4745" s="4"/>
      <c r="DF4745" s="4"/>
    </row>
    <row r="4746" spans="106:110" x14ac:dyDescent="0.25">
      <c r="DB4746" s="4"/>
      <c r="DC4746" s="4"/>
      <c r="DD4746" s="4"/>
      <c r="DE4746" s="4"/>
      <c r="DF4746" s="4"/>
    </row>
    <row r="4747" spans="106:110" x14ac:dyDescent="0.25">
      <c r="DB4747" s="4"/>
      <c r="DC4747" s="4"/>
      <c r="DD4747" s="4"/>
      <c r="DE4747" s="4"/>
      <c r="DF4747" s="4"/>
    </row>
    <row r="4748" spans="106:110" x14ac:dyDescent="0.25">
      <c r="DB4748" s="4"/>
      <c r="DC4748" s="4"/>
      <c r="DD4748" s="4"/>
      <c r="DE4748" s="4"/>
      <c r="DF4748" s="4"/>
    </row>
    <row r="4749" spans="106:110" x14ac:dyDescent="0.25">
      <c r="DB4749" s="4"/>
      <c r="DC4749" s="4"/>
      <c r="DD4749" s="4"/>
      <c r="DE4749" s="4"/>
      <c r="DF4749" s="4"/>
    </row>
    <row r="4750" spans="106:110" x14ac:dyDescent="0.25">
      <c r="DB4750" s="4"/>
      <c r="DC4750" s="4"/>
      <c r="DD4750" s="4"/>
      <c r="DE4750" s="4"/>
      <c r="DF4750" s="4"/>
    </row>
    <row r="4751" spans="106:110" x14ac:dyDescent="0.25">
      <c r="DB4751" s="4"/>
      <c r="DC4751" s="87"/>
      <c r="DD4751" s="87"/>
      <c r="DE4751" s="87"/>
      <c r="DF4751" s="87"/>
    </row>
    <row r="4752" spans="106:110" x14ac:dyDescent="0.25">
      <c r="DB4752" s="4"/>
      <c r="DC4752" s="4"/>
      <c r="DD4752" s="4"/>
      <c r="DE4752" s="4"/>
      <c r="DF4752" s="4"/>
    </row>
    <row r="4753" spans="106:110" x14ac:dyDescent="0.25">
      <c r="DB4753" s="4"/>
      <c r="DC4753" s="4"/>
      <c r="DD4753" s="4"/>
      <c r="DE4753" s="4"/>
      <c r="DF4753" s="4"/>
    </row>
    <row r="4754" spans="106:110" x14ac:dyDescent="0.25">
      <c r="DB4754" s="106"/>
      <c r="DC4754" s="106"/>
      <c r="DD4754" s="106"/>
      <c r="DE4754" s="107"/>
      <c r="DF4754" s="107"/>
    </row>
    <row r="4755" spans="106:110" x14ac:dyDescent="0.25">
      <c r="DB4755" s="4"/>
      <c r="DC4755" s="4"/>
      <c r="DD4755" s="4"/>
      <c r="DE4755" s="4"/>
      <c r="DF4755" s="4"/>
    </row>
    <row r="4756" spans="106:110" x14ac:dyDescent="0.25">
      <c r="DB4756" s="108"/>
      <c r="DC4756" s="109"/>
      <c r="DD4756" s="110"/>
      <c r="DE4756" s="111"/>
      <c r="DF4756" s="111"/>
    </row>
    <row r="4757" spans="106:110" x14ac:dyDescent="0.25">
      <c r="DB4757" s="91"/>
      <c r="DC4757" s="26"/>
      <c r="DD4757" s="86"/>
      <c r="DE4757" s="86"/>
      <c r="DF4757" s="4"/>
    </row>
    <row r="4758" spans="106:110" x14ac:dyDescent="0.25">
      <c r="DB4758" s="4"/>
      <c r="DC4758" s="4"/>
      <c r="DD4758" s="4"/>
      <c r="DE4758" s="4"/>
      <c r="DF4758" s="4"/>
    </row>
    <row r="4759" spans="106:110" x14ac:dyDescent="0.25">
      <c r="DB4759" s="4"/>
      <c r="DC4759" s="30"/>
      <c r="DD4759" s="30"/>
      <c r="DE4759" s="30"/>
      <c r="DF4759" s="30"/>
    </row>
    <row r="4760" spans="106:110" x14ac:dyDescent="0.25">
      <c r="DB4760" s="4"/>
      <c r="DC4760" s="4"/>
      <c r="DD4760" s="4"/>
      <c r="DE4760" s="4"/>
      <c r="DF4760" s="4"/>
    </row>
    <row r="4761" spans="106:110" x14ac:dyDescent="0.25">
      <c r="DB4761" s="4"/>
      <c r="DC4761" s="4"/>
      <c r="DD4761" s="4"/>
      <c r="DE4761" s="4"/>
      <c r="DF4761" s="4"/>
    </row>
    <row r="4762" spans="106:110" x14ac:dyDescent="0.25">
      <c r="DB4762" s="4"/>
      <c r="DC4762" s="4"/>
      <c r="DD4762" s="4"/>
      <c r="DE4762" s="4"/>
      <c r="DF4762" s="4"/>
    </row>
    <row r="4763" spans="106:110" x14ac:dyDescent="0.25">
      <c r="DB4763" s="4"/>
      <c r="DC4763" s="4"/>
      <c r="DD4763" s="4"/>
      <c r="DE4763" s="4"/>
      <c r="DF4763" s="4"/>
    </row>
    <row r="4764" spans="106:110" x14ac:dyDescent="0.25">
      <c r="DB4764" s="4"/>
      <c r="DC4764" s="4"/>
      <c r="DD4764" s="4"/>
      <c r="DE4764" s="4"/>
      <c r="DF4764" s="4"/>
    </row>
    <row r="4765" spans="106:110" x14ac:dyDescent="0.25">
      <c r="DB4765" s="4"/>
      <c r="DC4765" s="89"/>
      <c r="DD4765" s="89"/>
      <c r="DE4765" s="89"/>
      <c r="DF4765" s="89"/>
    </row>
    <row r="4766" spans="106:110" x14ac:dyDescent="0.25">
      <c r="DB4766" s="4"/>
      <c r="DC4766" s="4"/>
      <c r="DD4766" s="4"/>
      <c r="DE4766" s="4"/>
      <c r="DF4766" s="4"/>
    </row>
    <row r="4767" spans="106:110" x14ac:dyDescent="0.25">
      <c r="DB4767" s="4"/>
      <c r="DC4767" s="4"/>
      <c r="DD4767" s="4"/>
      <c r="DE4767" s="4"/>
      <c r="DF4767" s="4"/>
    </row>
    <row r="4768" spans="106:110" x14ac:dyDescent="0.25">
      <c r="DB4768" s="4"/>
      <c r="DC4768" s="4"/>
      <c r="DD4768" s="4"/>
      <c r="DE4768" s="4"/>
      <c r="DF4768" s="4"/>
    </row>
    <row r="4769" spans="106:110" x14ac:dyDescent="0.25">
      <c r="DB4769" s="4"/>
      <c r="DC4769" s="4"/>
      <c r="DD4769" s="4"/>
      <c r="DE4769" s="4"/>
      <c r="DF4769" s="4"/>
    </row>
    <row r="4770" spans="106:110" x14ac:dyDescent="0.25">
      <c r="DB4770" s="4"/>
      <c r="DC4770" s="4"/>
      <c r="DD4770" s="4"/>
      <c r="DE4770" s="4"/>
      <c r="DF4770" s="4"/>
    </row>
    <row r="4771" spans="106:110" x14ac:dyDescent="0.25">
      <c r="DB4771" s="4"/>
      <c r="DC4771" s="4"/>
      <c r="DD4771" s="4"/>
      <c r="DE4771" s="4"/>
      <c r="DF4771" s="4"/>
    </row>
    <row r="4772" spans="106:110" x14ac:dyDescent="0.25">
      <c r="DB4772" s="4"/>
      <c r="DC4772" s="4"/>
      <c r="DD4772" s="4"/>
      <c r="DE4772" s="4"/>
      <c r="DF4772" s="4"/>
    </row>
    <row r="4773" spans="106:110" x14ac:dyDescent="0.25">
      <c r="DB4773" s="4"/>
      <c r="DC4773" s="87"/>
      <c r="DD4773" s="87"/>
      <c r="DE4773" s="87"/>
      <c r="DF4773" s="87"/>
    </row>
    <row r="4774" spans="106:110" x14ac:dyDescent="0.25">
      <c r="DB4774" s="4"/>
      <c r="DC4774" s="4"/>
      <c r="DD4774" s="4"/>
      <c r="DE4774" s="4"/>
      <c r="DF4774" s="4"/>
    </row>
    <row r="4775" spans="106:110" x14ac:dyDescent="0.25">
      <c r="DB4775" s="4"/>
      <c r="DC4775" s="4"/>
      <c r="DD4775" s="4"/>
      <c r="DE4775" s="4"/>
      <c r="DF4775" s="4"/>
    </row>
    <row r="4776" spans="106:110" x14ac:dyDescent="0.25">
      <c r="DB4776" s="106"/>
      <c r="DC4776" s="106"/>
      <c r="DD4776" s="106"/>
      <c r="DE4776" s="107"/>
      <c r="DF4776" s="107"/>
    </row>
    <row r="4777" spans="106:110" x14ac:dyDescent="0.25">
      <c r="DB4777" s="4"/>
      <c r="DC4777" s="4"/>
      <c r="DD4777" s="4"/>
      <c r="DE4777" s="4"/>
      <c r="DF4777" s="4"/>
    </row>
    <row r="4778" spans="106:110" x14ac:dyDescent="0.25">
      <c r="DB4778" s="108"/>
      <c r="DC4778" s="109"/>
      <c r="DD4778" s="110"/>
      <c r="DE4778" s="111"/>
      <c r="DF4778" s="111"/>
    </row>
    <row r="4779" spans="106:110" x14ac:dyDescent="0.25">
      <c r="DB4779" s="4"/>
      <c r="DC4779" s="4"/>
      <c r="DD4779" s="4"/>
      <c r="DE4779" s="4"/>
      <c r="DF4779" s="4"/>
    </row>
    <row r="4780" spans="106:110" x14ac:dyDescent="0.25">
      <c r="DB4780" s="4"/>
      <c r="DC4780" s="30"/>
      <c r="DD4780" s="30"/>
      <c r="DE4780" s="30"/>
      <c r="DF4780" s="30"/>
    </row>
    <row r="4781" spans="106:110" x14ac:dyDescent="0.25">
      <c r="DB4781" s="4"/>
      <c r="DC4781" s="4"/>
      <c r="DD4781" s="4"/>
      <c r="DE4781" s="4"/>
      <c r="DF4781" s="4"/>
    </row>
    <row r="4782" spans="106:110" x14ac:dyDescent="0.25">
      <c r="DB4782" s="4"/>
      <c r="DC4782" s="4"/>
      <c r="DD4782" s="4"/>
      <c r="DE4782" s="4"/>
      <c r="DF4782" s="4"/>
    </row>
    <row r="4783" spans="106:110" x14ac:dyDescent="0.25">
      <c r="DB4783" s="4"/>
      <c r="DC4783" s="4"/>
      <c r="DD4783" s="4"/>
      <c r="DE4783" s="4"/>
      <c r="DF4783" s="4"/>
    </row>
    <row r="4784" spans="106:110" x14ac:dyDescent="0.25">
      <c r="DB4784" s="4"/>
      <c r="DC4784" s="4"/>
      <c r="DD4784" s="4"/>
      <c r="DE4784" s="4"/>
      <c r="DF4784" s="4"/>
    </row>
    <row r="4785" spans="106:110" x14ac:dyDescent="0.25">
      <c r="DB4785" s="4"/>
      <c r="DC4785" s="89"/>
      <c r="DD4785" s="89"/>
      <c r="DE4785" s="89"/>
      <c r="DF4785" s="89"/>
    </row>
    <row r="4786" spans="106:110" x14ac:dyDescent="0.25">
      <c r="DB4786" s="4"/>
      <c r="DC4786" s="4"/>
      <c r="DD4786" s="4"/>
      <c r="DE4786" s="4"/>
      <c r="DF4786" s="4"/>
    </row>
    <row r="4787" spans="106:110" x14ac:dyDescent="0.25">
      <c r="DB4787" s="4"/>
      <c r="DC4787" s="4"/>
      <c r="DD4787" s="4"/>
      <c r="DE4787" s="4"/>
      <c r="DF4787" s="4"/>
    </row>
    <row r="4788" spans="106:110" x14ac:dyDescent="0.25">
      <c r="DB4788" s="4"/>
      <c r="DC4788" s="4"/>
      <c r="DD4788" s="4"/>
      <c r="DE4788" s="4"/>
      <c r="DF4788" s="4"/>
    </row>
    <row r="4789" spans="106:110" x14ac:dyDescent="0.25">
      <c r="DB4789" s="4"/>
      <c r="DC4789" s="4"/>
      <c r="DD4789" s="4"/>
      <c r="DE4789" s="4"/>
      <c r="DF4789" s="4"/>
    </row>
    <row r="4790" spans="106:110" x14ac:dyDescent="0.25">
      <c r="DB4790" s="4"/>
      <c r="DC4790" s="4"/>
      <c r="DD4790" s="4"/>
      <c r="DE4790" s="4"/>
      <c r="DF4790" s="4"/>
    </row>
    <row r="4791" spans="106:110" x14ac:dyDescent="0.25">
      <c r="DB4791" s="4"/>
      <c r="DC4791" s="4"/>
      <c r="DD4791" s="4"/>
      <c r="DE4791" s="4"/>
      <c r="DF4791" s="4"/>
    </row>
    <row r="4792" spans="106:110" x14ac:dyDescent="0.25">
      <c r="DB4792" s="4"/>
      <c r="DC4792" s="4"/>
      <c r="DD4792" s="4"/>
      <c r="DE4792" s="4"/>
      <c r="DF4792" s="4"/>
    </row>
    <row r="4793" spans="106:110" x14ac:dyDescent="0.25">
      <c r="DB4793" s="4"/>
      <c r="DC4793" s="87"/>
      <c r="DD4793" s="87"/>
      <c r="DE4793" s="87"/>
      <c r="DF4793" s="87"/>
    </row>
    <row r="4794" spans="106:110" x14ac:dyDescent="0.25">
      <c r="DB4794" s="4"/>
      <c r="DC4794" s="4"/>
      <c r="DD4794" s="4"/>
      <c r="DE4794" s="4"/>
      <c r="DF4794" s="4"/>
    </row>
    <row r="4795" spans="106:110" x14ac:dyDescent="0.25">
      <c r="DB4795" s="4"/>
      <c r="DC4795" s="4"/>
      <c r="DD4795" s="4"/>
      <c r="DE4795" s="4"/>
      <c r="DF4795" s="4"/>
    </row>
    <row r="4796" spans="106:110" x14ac:dyDescent="0.25">
      <c r="DB4796" s="106"/>
      <c r="DC4796" s="106"/>
      <c r="DD4796" s="106"/>
      <c r="DE4796" s="107"/>
      <c r="DF4796" s="107"/>
    </row>
    <row r="4797" spans="106:110" x14ac:dyDescent="0.25">
      <c r="DB4797" s="4"/>
      <c r="DC4797" s="4"/>
      <c r="DD4797" s="4"/>
      <c r="DE4797" s="4"/>
      <c r="DF4797" s="4"/>
    </row>
    <row r="4798" spans="106:110" x14ac:dyDescent="0.25">
      <c r="DB4798" s="108"/>
      <c r="DC4798" s="109"/>
      <c r="DD4798" s="110"/>
      <c r="DE4798" s="111"/>
      <c r="DF4798" s="111"/>
    </row>
    <row r="4799" spans="106:110" x14ac:dyDescent="0.25">
      <c r="DB4799" s="91"/>
      <c r="DC4799" s="26"/>
      <c r="DD4799" s="86"/>
      <c r="DE4799" s="86"/>
      <c r="DF4799" s="4"/>
    </row>
    <row r="4800" spans="106:110" x14ac:dyDescent="0.25">
      <c r="DB4800" s="4"/>
      <c r="DC4800" s="4"/>
      <c r="DD4800" s="4"/>
      <c r="DE4800" s="4"/>
      <c r="DF4800" s="4"/>
    </row>
    <row r="4801" spans="106:110" x14ac:dyDescent="0.25">
      <c r="DB4801" s="4"/>
      <c r="DC4801" s="30"/>
      <c r="DD4801" s="30"/>
      <c r="DE4801" s="30"/>
      <c r="DF4801" s="30"/>
    </row>
    <row r="4802" spans="106:110" x14ac:dyDescent="0.25">
      <c r="DB4802" s="4"/>
      <c r="DC4802" s="4"/>
      <c r="DD4802" s="4"/>
      <c r="DE4802" s="4"/>
      <c r="DF4802" s="4"/>
    </row>
    <row r="4803" spans="106:110" x14ac:dyDescent="0.25">
      <c r="DB4803" s="4"/>
      <c r="DC4803" s="4"/>
      <c r="DD4803" s="4"/>
      <c r="DE4803" s="4"/>
      <c r="DF4803" s="4"/>
    </row>
    <row r="4804" spans="106:110" x14ac:dyDescent="0.25">
      <c r="DB4804" s="4"/>
      <c r="DC4804" s="4"/>
      <c r="DD4804" s="4"/>
      <c r="DE4804" s="4"/>
      <c r="DF4804" s="4"/>
    </row>
    <row r="4805" spans="106:110" x14ac:dyDescent="0.25">
      <c r="DB4805" s="4"/>
      <c r="DC4805" s="4"/>
      <c r="DD4805" s="4"/>
      <c r="DE4805" s="4"/>
      <c r="DF4805" s="4"/>
    </row>
    <row r="4806" spans="106:110" x14ac:dyDescent="0.25">
      <c r="DB4806" s="4"/>
      <c r="DC4806" s="4"/>
      <c r="DD4806" s="4"/>
      <c r="DE4806" s="4"/>
      <c r="DF4806" s="4"/>
    </row>
    <row r="4807" spans="106:110" x14ac:dyDescent="0.25">
      <c r="DB4807" s="4"/>
      <c r="DC4807" s="89"/>
      <c r="DD4807" s="89"/>
      <c r="DE4807" s="89"/>
      <c r="DF4807" s="89"/>
    </row>
    <row r="4808" spans="106:110" x14ac:dyDescent="0.25">
      <c r="DB4808" s="4"/>
      <c r="DC4808" s="4"/>
      <c r="DD4808" s="4"/>
      <c r="DE4808" s="4"/>
      <c r="DF4808" s="4"/>
    </row>
    <row r="4809" spans="106:110" x14ac:dyDescent="0.25">
      <c r="DB4809" s="4"/>
      <c r="DC4809" s="4"/>
      <c r="DD4809" s="4"/>
      <c r="DE4809" s="4"/>
      <c r="DF4809" s="4"/>
    </row>
    <row r="4810" spans="106:110" x14ac:dyDescent="0.25">
      <c r="DB4810" s="4"/>
      <c r="DC4810" s="4"/>
      <c r="DD4810" s="4"/>
      <c r="DE4810" s="4"/>
      <c r="DF4810" s="4"/>
    </row>
    <row r="4811" spans="106:110" x14ac:dyDescent="0.25">
      <c r="DB4811" s="4"/>
      <c r="DC4811" s="4"/>
      <c r="DD4811" s="4"/>
      <c r="DE4811" s="4"/>
      <c r="DF4811" s="4"/>
    </row>
    <row r="4812" spans="106:110" x14ac:dyDescent="0.25">
      <c r="DB4812" s="4"/>
      <c r="DC4812" s="4"/>
      <c r="DD4812" s="4"/>
      <c r="DE4812" s="4"/>
      <c r="DF4812" s="4"/>
    </row>
    <row r="4813" spans="106:110" x14ac:dyDescent="0.25">
      <c r="DB4813" s="4"/>
      <c r="DC4813" s="4"/>
      <c r="DD4813" s="4"/>
      <c r="DE4813" s="4"/>
      <c r="DF4813" s="4"/>
    </row>
    <row r="4814" spans="106:110" x14ac:dyDescent="0.25">
      <c r="DB4814" s="4"/>
      <c r="DC4814" s="4"/>
      <c r="DD4814" s="4"/>
      <c r="DE4814" s="4"/>
      <c r="DF4814" s="4"/>
    </row>
    <row r="4815" spans="106:110" x14ac:dyDescent="0.25">
      <c r="DB4815" s="4"/>
      <c r="DC4815" s="87"/>
      <c r="DD4815" s="87"/>
      <c r="DE4815" s="87"/>
      <c r="DF4815" s="87"/>
    </row>
    <row r="4816" spans="106:110" x14ac:dyDescent="0.25">
      <c r="DB4816" s="4"/>
      <c r="DC4816" s="4"/>
      <c r="DD4816" s="4"/>
      <c r="DE4816" s="4"/>
      <c r="DF4816" s="4"/>
    </row>
    <row r="4817" spans="106:110" x14ac:dyDescent="0.25">
      <c r="DB4817" s="4"/>
      <c r="DC4817" s="4"/>
      <c r="DD4817" s="4"/>
      <c r="DE4817" s="4"/>
      <c r="DF4817" s="4"/>
    </row>
    <row r="4818" spans="106:110" x14ac:dyDescent="0.25">
      <c r="DB4818" s="106"/>
      <c r="DC4818" s="106"/>
      <c r="DD4818" s="106"/>
      <c r="DE4818" s="107"/>
      <c r="DF4818" s="107"/>
    </row>
    <row r="4819" spans="106:110" x14ac:dyDescent="0.25">
      <c r="DB4819" s="4"/>
      <c r="DC4819" s="4"/>
      <c r="DD4819" s="4"/>
      <c r="DE4819" s="4"/>
      <c r="DF4819" s="4"/>
    </row>
    <row r="4820" spans="106:110" x14ac:dyDescent="0.25">
      <c r="DB4820" s="108"/>
      <c r="DC4820" s="109"/>
      <c r="DD4820" s="110"/>
      <c r="DE4820" s="111"/>
      <c r="DF4820" s="111"/>
    </row>
    <row r="4821" spans="106:110" x14ac:dyDescent="0.25">
      <c r="DB4821" s="4"/>
      <c r="DC4821" s="4"/>
      <c r="DD4821" s="4"/>
      <c r="DE4821" s="4"/>
      <c r="DF4821" s="4"/>
    </row>
    <row r="4822" spans="106:110" x14ac:dyDescent="0.25">
      <c r="DB4822" s="4"/>
      <c r="DC4822" s="30"/>
      <c r="DD4822" s="30"/>
      <c r="DE4822" s="30"/>
      <c r="DF4822" s="30"/>
    </row>
    <row r="4823" spans="106:110" x14ac:dyDescent="0.25">
      <c r="DB4823" s="4"/>
      <c r="DC4823" s="4"/>
      <c r="DD4823" s="4"/>
      <c r="DE4823" s="4"/>
      <c r="DF4823" s="4"/>
    </row>
    <row r="4824" spans="106:110" x14ac:dyDescent="0.25">
      <c r="DB4824" s="4"/>
      <c r="DC4824" s="4"/>
      <c r="DD4824" s="4"/>
      <c r="DE4824" s="4"/>
      <c r="DF4824" s="4"/>
    </row>
    <row r="4825" spans="106:110" x14ac:dyDescent="0.25">
      <c r="DB4825" s="4"/>
      <c r="DC4825" s="4"/>
      <c r="DD4825" s="4"/>
      <c r="DE4825" s="4"/>
      <c r="DF4825" s="4"/>
    </row>
    <row r="4826" spans="106:110" x14ac:dyDescent="0.25">
      <c r="DB4826" s="4"/>
      <c r="DC4826" s="4"/>
      <c r="DD4826" s="4"/>
      <c r="DE4826" s="4"/>
      <c r="DF4826" s="4"/>
    </row>
    <row r="4827" spans="106:110" x14ac:dyDescent="0.25">
      <c r="DB4827" s="4"/>
      <c r="DC4827" s="89"/>
      <c r="DD4827" s="89"/>
      <c r="DE4827" s="89"/>
      <c r="DF4827" s="89"/>
    </row>
    <row r="4828" spans="106:110" x14ac:dyDescent="0.25">
      <c r="DB4828" s="4"/>
      <c r="DC4828" s="4"/>
      <c r="DD4828" s="4"/>
      <c r="DE4828" s="4"/>
      <c r="DF4828" s="4"/>
    </row>
    <row r="4829" spans="106:110" x14ac:dyDescent="0.25">
      <c r="DB4829" s="4"/>
      <c r="DC4829" s="4"/>
      <c r="DD4829" s="4"/>
      <c r="DE4829" s="4"/>
      <c r="DF4829" s="4"/>
    </row>
    <row r="4830" spans="106:110" x14ac:dyDescent="0.25">
      <c r="DB4830" s="4"/>
      <c r="DC4830" s="4"/>
      <c r="DD4830" s="4"/>
      <c r="DE4830" s="4"/>
      <c r="DF4830" s="4"/>
    </row>
    <row r="4831" spans="106:110" x14ac:dyDescent="0.25">
      <c r="DB4831" s="4"/>
      <c r="DC4831" s="4"/>
      <c r="DD4831" s="4"/>
      <c r="DE4831" s="4"/>
      <c r="DF4831" s="4"/>
    </row>
    <row r="4832" spans="106:110" x14ac:dyDescent="0.25">
      <c r="DB4832" s="4"/>
      <c r="DC4832" s="4"/>
      <c r="DD4832" s="4"/>
      <c r="DE4832" s="4"/>
      <c r="DF4832" s="4"/>
    </row>
    <row r="4833" spans="106:110" x14ac:dyDescent="0.25">
      <c r="DB4833" s="4"/>
      <c r="DC4833" s="4"/>
      <c r="DD4833" s="4"/>
      <c r="DE4833" s="4"/>
      <c r="DF4833" s="4"/>
    </row>
    <row r="4834" spans="106:110" x14ac:dyDescent="0.25">
      <c r="DB4834" s="4"/>
      <c r="DC4834" s="4"/>
      <c r="DD4834" s="4"/>
      <c r="DE4834" s="4"/>
      <c r="DF4834" s="4"/>
    </row>
    <row r="4835" spans="106:110" x14ac:dyDescent="0.25">
      <c r="DB4835" s="4"/>
      <c r="DC4835" s="87"/>
      <c r="DD4835" s="87"/>
      <c r="DE4835" s="87"/>
      <c r="DF4835" s="87"/>
    </row>
    <row r="4836" spans="106:110" x14ac:dyDescent="0.25">
      <c r="DB4836" s="4"/>
      <c r="DC4836" s="4"/>
      <c r="DD4836" s="4"/>
      <c r="DE4836" s="4"/>
      <c r="DF4836" s="4"/>
    </row>
    <row r="4837" spans="106:110" x14ac:dyDescent="0.25">
      <c r="DB4837" s="4"/>
      <c r="DC4837" s="4"/>
      <c r="DD4837" s="4"/>
      <c r="DE4837" s="4"/>
      <c r="DF4837" s="4"/>
    </row>
    <row r="4838" spans="106:110" x14ac:dyDescent="0.25">
      <c r="DB4838" s="106"/>
      <c r="DC4838" s="106"/>
      <c r="DD4838" s="106"/>
      <c r="DE4838" s="107"/>
      <c r="DF4838" s="107"/>
    </row>
    <row r="4839" spans="106:110" x14ac:dyDescent="0.25">
      <c r="DB4839" s="106"/>
      <c r="DC4839" s="106"/>
      <c r="DD4839" s="106">
        <v>0</v>
      </c>
      <c r="DE4839" s="107"/>
      <c r="DF4839" s="107"/>
    </row>
    <row r="4840" spans="106:110" x14ac:dyDescent="0.25">
      <c r="DB4840" s="91"/>
      <c r="DC4840" s="26"/>
      <c r="DD4840" s="86"/>
      <c r="DE4840" s="86"/>
      <c r="DF4840" s="4"/>
    </row>
    <row r="4841" spans="106:110" x14ac:dyDescent="0.25">
      <c r="DB4841" s="4"/>
      <c r="DC4841" s="4"/>
      <c r="DD4841" s="4"/>
      <c r="DE4841" s="4"/>
      <c r="DF4841" s="4"/>
    </row>
    <row r="4842" spans="106:110" x14ac:dyDescent="0.25">
      <c r="DB4842" s="4"/>
      <c r="DC4842" s="30"/>
      <c r="DD4842" s="30"/>
      <c r="DE4842" s="30"/>
      <c r="DF4842" s="30"/>
    </row>
    <row r="4843" spans="106:110" x14ac:dyDescent="0.25">
      <c r="DB4843" s="4"/>
      <c r="DC4843" s="4"/>
      <c r="DD4843" s="4"/>
      <c r="DE4843" s="4"/>
      <c r="DF4843" s="4"/>
    </row>
    <row r="4844" spans="106:110" x14ac:dyDescent="0.25">
      <c r="DB4844" s="4"/>
      <c r="DC4844" s="4"/>
      <c r="DD4844" s="4"/>
      <c r="DE4844" s="4"/>
      <c r="DF4844" s="4"/>
    </row>
    <row r="4845" spans="106:110" x14ac:dyDescent="0.25">
      <c r="DB4845" s="4"/>
      <c r="DC4845" s="4"/>
      <c r="DD4845" s="4"/>
      <c r="DE4845" s="4"/>
      <c r="DF4845" s="4"/>
    </row>
    <row r="4846" spans="106:110" x14ac:dyDescent="0.25">
      <c r="DB4846" s="4"/>
      <c r="DC4846" s="4"/>
      <c r="DD4846" s="4"/>
      <c r="DE4846" s="4"/>
      <c r="DF4846" s="4"/>
    </row>
    <row r="4847" spans="106:110" x14ac:dyDescent="0.25">
      <c r="DB4847" s="4"/>
      <c r="DC4847" s="89"/>
      <c r="DD4847" s="89"/>
      <c r="DE4847" s="89"/>
      <c r="DF4847" s="89"/>
    </row>
    <row r="4848" spans="106:110" x14ac:dyDescent="0.25">
      <c r="DB4848" s="4"/>
      <c r="DC4848" s="4"/>
      <c r="DD4848" s="4"/>
      <c r="DE4848" s="4"/>
      <c r="DF4848" s="4"/>
    </row>
    <row r="4849" spans="106:110" x14ac:dyDescent="0.25">
      <c r="DB4849" s="4"/>
      <c r="DC4849" s="4"/>
      <c r="DD4849" s="4"/>
      <c r="DE4849" s="4"/>
      <c r="DF4849" s="4"/>
    </row>
    <row r="4850" spans="106:110" x14ac:dyDescent="0.25">
      <c r="DB4850" s="4"/>
      <c r="DC4850" s="4"/>
      <c r="DD4850" s="4"/>
      <c r="DE4850" s="4"/>
      <c r="DF4850" s="4"/>
    </row>
    <row r="4851" spans="106:110" x14ac:dyDescent="0.25">
      <c r="DB4851" s="4"/>
      <c r="DC4851" s="4"/>
      <c r="DD4851" s="4"/>
      <c r="DE4851" s="4"/>
      <c r="DF4851" s="4"/>
    </row>
    <row r="4852" spans="106:110" x14ac:dyDescent="0.25">
      <c r="DB4852" s="4"/>
      <c r="DC4852" s="4"/>
      <c r="DD4852" s="4"/>
      <c r="DE4852" s="4"/>
      <c r="DF4852" s="4"/>
    </row>
    <row r="4853" spans="106:110" x14ac:dyDescent="0.25">
      <c r="DB4853" s="4"/>
      <c r="DC4853" s="4"/>
      <c r="DD4853" s="4"/>
      <c r="DE4853" s="4"/>
      <c r="DF4853" s="4"/>
    </row>
    <row r="4854" spans="106:110" x14ac:dyDescent="0.25">
      <c r="DB4854" s="4"/>
      <c r="DC4854" s="4"/>
      <c r="DD4854" s="4"/>
      <c r="DE4854" s="4"/>
      <c r="DF4854" s="4"/>
    </row>
    <row r="4855" spans="106:110" x14ac:dyDescent="0.25">
      <c r="DB4855" s="4"/>
      <c r="DC4855" s="87"/>
      <c r="DD4855" s="87"/>
      <c r="DE4855" s="87"/>
      <c r="DF4855" s="87"/>
    </row>
    <row r="4856" spans="106:110" x14ac:dyDescent="0.25">
      <c r="DB4856" s="4"/>
      <c r="DC4856" s="4"/>
      <c r="DD4856" s="4"/>
      <c r="DE4856" s="4"/>
      <c r="DF4856" s="4"/>
    </row>
    <row r="4857" spans="106:110" x14ac:dyDescent="0.25">
      <c r="DB4857" s="4"/>
      <c r="DC4857" s="4"/>
      <c r="DD4857" s="4"/>
      <c r="DE4857" s="4"/>
      <c r="DF4857" s="4"/>
    </row>
    <row r="4858" spans="106:110" x14ac:dyDescent="0.25">
      <c r="DB4858" s="106"/>
      <c r="DC4858" s="106"/>
      <c r="DD4858" s="106"/>
      <c r="DE4858" s="107"/>
      <c r="DF4858" s="107"/>
    </row>
    <row r="4859" spans="106:110" x14ac:dyDescent="0.25">
      <c r="DB4859" s="106"/>
      <c r="DC4859" s="106"/>
      <c r="DD4859" s="106">
        <v>0</v>
      </c>
      <c r="DE4859" s="107"/>
      <c r="DF4859" s="107"/>
    </row>
    <row r="4860" spans="106:110" x14ac:dyDescent="0.25">
      <c r="DB4860" s="4"/>
      <c r="DC4860" s="4"/>
      <c r="DD4860" s="4"/>
      <c r="DE4860" s="4"/>
      <c r="DF4860" s="4"/>
    </row>
    <row r="4861" spans="106:110" x14ac:dyDescent="0.25">
      <c r="DB4861" s="4"/>
      <c r="DC4861" s="30"/>
      <c r="DD4861" s="30"/>
      <c r="DE4861" s="30"/>
      <c r="DF4861" s="30"/>
    </row>
    <row r="4862" spans="106:110" x14ac:dyDescent="0.25">
      <c r="DB4862" s="4"/>
      <c r="DC4862" s="4"/>
      <c r="DD4862" s="4"/>
      <c r="DE4862" s="4"/>
      <c r="DF4862" s="4"/>
    </row>
    <row r="4863" spans="106:110" x14ac:dyDescent="0.25">
      <c r="DB4863" s="4"/>
      <c r="DC4863" s="4"/>
      <c r="DD4863" s="4"/>
      <c r="DE4863" s="4"/>
      <c r="DF4863" s="4"/>
    </row>
    <row r="4864" spans="106:110" x14ac:dyDescent="0.25">
      <c r="DB4864" s="4"/>
      <c r="DC4864" s="4"/>
      <c r="DD4864" s="4"/>
      <c r="DE4864" s="4"/>
      <c r="DF4864" s="4"/>
    </row>
    <row r="4865" spans="106:110" x14ac:dyDescent="0.25">
      <c r="DB4865" s="4"/>
      <c r="DC4865" s="89"/>
      <c r="DD4865" s="89"/>
      <c r="DE4865" s="89"/>
      <c r="DF4865" s="89"/>
    </row>
    <row r="4866" spans="106:110" x14ac:dyDescent="0.25">
      <c r="DB4866" s="4"/>
      <c r="DC4866" s="4"/>
      <c r="DD4866" s="4"/>
      <c r="DE4866" s="4"/>
      <c r="DF4866" s="4"/>
    </row>
    <row r="4867" spans="106:110" x14ac:dyDescent="0.25">
      <c r="DB4867" s="4"/>
      <c r="DC4867" s="4"/>
      <c r="DD4867" s="4"/>
      <c r="DE4867" s="4"/>
      <c r="DF4867" s="4"/>
    </row>
    <row r="4868" spans="106:110" x14ac:dyDescent="0.25">
      <c r="DB4868" s="4"/>
      <c r="DC4868" s="4"/>
      <c r="DD4868" s="4"/>
      <c r="DE4868" s="4"/>
      <c r="DF4868" s="4"/>
    </row>
    <row r="4869" spans="106:110" x14ac:dyDescent="0.25">
      <c r="DB4869" s="4"/>
      <c r="DC4869" s="4"/>
      <c r="DD4869" s="4"/>
      <c r="DE4869" s="4"/>
      <c r="DF4869" s="4"/>
    </row>
    <row r="4870" spans="106:110" x14ac:dyDescent="0.25">
      <c r="DB4870" s="4"/>
      <c r="DC4870" s="4"/>
      <c r="DD4870" s="4"/>
      <c r="DE4870" s="4"/>
      <c r="DF4870" s="4"/>
    </row>
    <row r="4871" spans="106:110" x14ac:dyDescent="0.25">
      <c r="DB4871" s="4"/>
      <c r="DC4871" s="4"/>
      <c r="DD4871" s="4"/>
      <c r="DE4871" s="4"/>
      <c r="DF4871" s="4"/>
    </row>
    <row r="4872" spans="106:110" x14ac:dyDescent="0.25">
      <c r="DB4872" s="4"/>
      <c r="DC4872" s="4"/>
      <c r="DD4872" s="4"/>
      <c r="DE4872" s="4"/>
      <c r="DF4872" s="4"/>
    </row>
    <row r="4873" spans="106:110" x14ac:dyDescent="0.25">
      <c r="DB4873" s="4"/>
      <c r="DC4873" s="87"/>
      <c r="DD4873" s="87"/>
      <c r="DE4873" s="87"/>
      <c r="DF4873" s="87"/>
    </row>
    <row r="4874" spans="106:110" x14ac:dyDescent="0.25">
      <c r="DB4874" s="4"/>
      <c r="DC4874" s="4"/>
      <c r="DD4874" s="4"/>
      <c r="DE4874" s="4"/>
      <c r="DF4874" s="4"/>
    </row>
    <row r="4875" spans="106:110" x14ac:dyDescent="0.25">
      <c r="DB4875" s="4"/>
      <c r="DC4875" s="4"/>
      <c r="DD4875" s="4"/>
      <c r="DE4875" s="4"/>
      <c r="DF4875" s="4"/>
    </row>
    <row r="4876" spans="106:110" x14ac:dyDescent="0.25">
      <c r="DB4876" s="106"/>
      <c r="DC4876" s="106"/>
      <c r="DD4876" s="106"/>
      <c r="DE4876" s="107"/>
      <c r="DF4876" s="107"/>
    </row>
    <row r="4877" spans="106:110" x14ac:dyDescent="0.25">
      <c r="DB4877" s="106"/>
      <c r="DC4877" s="106"/>
      <c r="DD4877" s="106">
        <v>0</v>
      </c>
      <c r="DE4877" s="107"/>
      <c r="DF4877" s="107"/>
    </row>
    <row r="4878" spans="106:110" x14ac:dyDescent="0.25">
      <c r="DB4878" s="91"/>
      <c r="DC4878" s="26"/>
      <c r="DD4878" s="86"/>
      <c r="DE4878" s="86"/>
      <c r="DF4878" s="4"/>
    </row>
    <row r="4879" spans="106:110" x14ac:dyDescent="0.25">
      <c r="DB4879" s="4"/>
      <c r="DC4879" s="4"/>
      <c r="DD4879" s="4"/>
      <c r="DE4879" s="4"/>
      <c r="DF4879" s="4"/>
    </row>
    <row r="4880" spans="106:110" x14ac:dyDescent="0.25">
      <c r="DB4880" s="4"/>
      <c r="DC4880" s="30"/>
      <c r="DD4880" s="30"/>
      <c r="DE4880" s="30"/>
      <c r="DF4880" s="30"/>
    </row>
    <row r="4881" spans="106:110" x14ac:dyDescent="0.25">
      <c r="DB4881" s="4"/>
      <c r="DC4881" s="4"/>
      <c r="DD4881" s="4"/>
      <c r="DE4881" s="4"/>
      <c r="DF4881" s="4"/>
    </row>
    <row r="4882" spans="106:110" x14ac:dyDescent="0.25">
      <c r="DB4882" s="4"/>
      <c r="DC4882" s="4"/>
      <c r="DD4882" s="4"/>
      <c r="DE4882" s="4"/>
      <c r="DF4882" s="4"/>
    </row>
    <row r="4883" spans="106:110" x14ac:dyDescent="0.25">
      <c r="DB4883" s="4"/>
      <c r="DC4883" s="4"/>
      <c r="DD4883" s="4"/>
      <c r="DE4883" s="4"/>
      <c r="DF4883" s="4"/>
    </row>
    <row r="4884" spans="106:110" x14ac:dyDescent="0.25">
      <c r="DB4884" s="4"/>
      <c r="DC4884" s="4"/>
      <c r="DD4884" s="4"/>
      <c r="DE4884" s="4"/>
      <c r="DF4884" s="4"/>
    </row>
    <row r="4885" spans="106:110" x14ac:dyDescent="0.25">
      <c r="DB4885" s="4"/>
      <c r="DC4885" s="89"/>
      <c r="DD4885" s="89"/>
      <c r="DE4885" s="89"/>
      <c r="DF4885" s="89"/>
    </row>
    <row r="4886" spans="106:110" x14ac:dyDescent="0.25">
      <c r="DB4886" s="4"/>
      <c r="DC4886" s="4"/>
      <c r="DD4886" s="4"/>
      <c r="DE4886" s="4"/>
      <c r="DF4886" s="4"/>
    </row>
    <row r="4887" spans="106:110" x14ac:dyDescent="0.25">
      <c r="DB4887" s="4"/>
      <c r="DC4887" s="4"/>
      <c r="DD4887" s="4"/>
      <c r="DE4887" s="4"/>
      <c r="DF4887" s="4"/>
    </row>
    <row r="4888" spans="106:110" x14ac:dyDescent="0.25">
      <c r="DB4888" s="4"/>
      <c r="DC4888" s="4"/>
      <c r="DD4888" s="4"/>
      <c r="DE4888" s="4"/>
      <c r="DF4888" s="4"/>
    </row>
    <row r="4889" spans="106:110" x14ac:dyDescent="0.25">
      <c r="DB4889" s="4"/>
      <c r="DC4889" s="4"/>
      <c r="DD4889" s="4"/>
      <c r="DE4889" s="4"/>
      <c r="DF4889" s="4"/>
    </row>
    <row r="4890" spans="106:110" x14ac:dyDescent="0.25">
      <c r="DB4890" s="4"/>
      <c r="DC4890" s="4"/>
      <c r="DD4890" s="4"/>
      <c r="DE4890" s="4"/>
      <c r="DF4890" s="4"/>
    </row>
    <row r="4891" spans="106:110" x14ac:dyDescent="0.25">
      <c r="DB4891" s="4"/>
      <c r="DC4891" s="4"/>
      <c r="DD4891" s="4"/>
      <c r="DE4891" s="4"/>
      <c r="DF4891" s="4"/>
    </row>
    <row r="4892" spans="106:110" x14ac:dyDescent="0.25">
      <c r="DB4892" s="4"/>
      <c r="DC4892" s="4"/>
      <c r="DD4892" s="4"/>
      <c r="DE4892" s="4"/>
      <c r="DF4892" s="4"/>
    </row>
    <row r="4893" spans="106:110" x14ac:dyDescent="0.25">
      <c r="DB4893" s="4"/>
      <c r="DC4893" s="87"/>
      <c r="DD4893" s="87"/>
      <c r="DE4893" s="87"/>
      <c r="DF4893" s="87"/>
    </row>
    <row r="4894" spans="106:110" x14ac:dyDescent="0.25">
      <c r="DB4894" s="4"/>
      <c r="DC4894" s="4"/>
      <c r="DD4894" s="4"/>
      <c r="DE4894" s="4"/>
      <c r="DF4894" s="4"/>
    </row>
    <row r="4895" spans="106:110" x14ac:dyDescent="0.25">
      <c r="DB4895" s="4"/>
      <c r="DC4895" s="4"/>
      <c r="DD4895" s="4"/>
      <c r="DE4895" s="4"/>
      <c r="DF4895" s="4"/>
    </row>
    <row r="4896" spans="106:110" x14ac:dyDescent="0.25">
      <c r="DB4896" s="106"/>
      <c r="DC4896" s="106"/>
      <c r="DD4896" s="106"/>
      <c r="DE4896" s="107"/>
      <c r="DF4896" s="107"/>
    </row>
    <row r="4897" spans="106:110" x14ac:dyDescent="0.25">
      <c r="DB4897" s="106"/>
      <c r="DC4897" s="106"/>
      <c r="DD4897" s="106">
        <v>0</v>
      </c>
      <c r="DE4897" s="107"/>
      <c r="DF4897" s="107"/>
    </row>
    <row r="4898" spans="106:110" x14ac:dyDescent="0.25">
      <c r="DB4898" s="4"/>
      <c r="DC4898" s="4"/>
      <c r="DD4898" s="4"/>
      <c r="DE4898" s="4"/>
      <c r="DF4898" s="4"/>
    </row>
    <row r="4899" spans="106:110" x14ac:dyDescent="0.25">
      <c r="DB4899" s="4"/>
      <c r="DC4899" s="30"/>
      <c r="DD4899" s="30"/>
      <c r="DE4899" s="30"/>
      <c r="DF4899" s="30"/>
    </row>
    <row r="4900" spans="106:110" x14ac:dyDescent="0.25">
      <c r="DB4900" s="4"/>
      <c r="DC4900" s="4"/>
      <c r="DD4900" s="4"/>
      <c r="DE4900" s="4"/>
      <c r="DF4900" s="4"/>
    </row>
    <row r="4901" spans="106:110" x14ac:dyDescent="0.25">
      <c r="DB4901" s="4"/>
      <c r="DC4901" s="4"/>
      <c r="DD4901" s="4"/>
      <c r="DE4901" s="4"/>
      <c r="DF4901" s="4"/>
    </row>
    <row r="4902" spans="106:110" x14ac:dyDescent="0.25">
      <c r="DB4902" s="4"/>
      <c r="DC4902" s="4"/>
      <c r="DD4902" s="4"/>
      <c r="DE4902" s="4"/>
      <c r="DF4902" s="4"/>
    </row>
    <row r="4903" spans="106:110" x14ac:dyDescent="0.25">
      <c r="DB4903" s="4"/>
      <c r="DC4903" s="89"/>
      <c r="DD4903" s="89"/>
      <c r="DE4903" s="89"/>
      <c r="DF4903" s="89"/>
    </row>
    <row r="4904" spans="106:110" x14ac:dyDescent="0.25">
      <c r="DB4904" s="4"/>
      <c r="DC4904" s="4"/>
      <c r="DD4904" s="4"/>
      <c r="DE4904" s="4"/>
      <c r="DF4904" s="4"/>
    </row>
    <row r="4905" spans="106:110" x14ac:dyDescent="0.25">
      <c r="DB4905" s="4"/>
      <c r="DC4905" s="4"/>
      <c r="DD4905" s="4"/>
      <c r="DE4905" s="4"/>
      <c r="DF4905" s="4"/>
    </row>
    <row r="4906" spans="106:110" x14ac:dyDescent="0.25">
      <c r="DB4906" s="4"/>
      <c r="DC4906" s="4"/>
      <c r="DD4906" s="4"/>
      <c r="DE4906" s="4"/>
      <c r="DF4906" s="4"/>
    </row>
    <row r="4907" spans="106:110" x14ac:dyDescent="0.25">
      <c r="DB4907" s="4"/>
      <c r="DC4907" s="4"/>
      <c r="DD4907" s="4"/>
      <c r="DE4907" s="4"/>
      <c r="DF4907" s="4"/>
    </row>
    <row r="4908" spans="106:110" x14ac:dyDescent="0.25">
      <c r="DB4908" s="4"/>
      <c r="DC4908" s="4"/>
      <c r="DD4908" s="4"/>
      <c r="DE4908" s="4"/>
      <c r="DF4908" s="4"/>
    </row>
    <row r="4909" spans="106:110" x14ac:dyDescent="0.25">
      <c r="DB4909" s="4"/>
      <c r="DC4909" s="4"/>
      <c r="DD4909" s="4"/>
      <c r="DE4909" s="4"/>
      <c r="DF4909" s="4"/>
    </row>
    <row r="4910" spans="106:110" x14ac:dyDescent="0.25">
      <c r="DB4910" s="4"/>
      <c r="DC4910" s="4"/>
      <c r="DD4910" s="4"/>
      <c r="DE4910" s="4"/>
      <c r="DF4910" s="4"/>
    </row>
    <row r="4911" spans="106:110" x14ac:dyDescent="0.25">
      <c r="DB4911" s="4"/>
      <c r="DC4911" s="87"/>
      <c r="DD4911" s="87"/>
      <c r="DE4911" s="87"/>
      <c r="DF4911" s="87"/>
    </row>
    <row r="4912" spans="106:110" x14ac:dyDescent="0.25">
      <c r="DB4912" s="4"/>
      <c r="DC4912" s="4"/>
      <c r="DD4912" s="4"/>
      <c r="DE4912" s="4"/>
      <c r="DF4912" s="4"/>
    </row>
    <row r="4913" spans="106:110" x14ac:dyDescent="0.25">
      <c r="DB4913" s="4"/>
      <c r="DC4913" s="4"/>
      <c r="DD4913" s="4"/>
      <c r="DE4913" s="4"/>
      <c r="DF4913" s="4"/>
    </row>
    <row r="4914" spans="106:110" x14ac:dyDescent="0.25">
      <c r="DB4914" s="106"/>
      <c r="DC4914" s="106"/>
      <c r="DD4914" s="106"/>
      <c r="DE4914" s="107"/>
      <c r="DF4914" s="107"/>
    </row>
    <row r="4915" spans="106:110" x14ac:dyDescent="0.25">
      <c r="DB4915" s="4"/>
      <c r="DC4915" s="4"/>
      <c r="DD4915" s="4"/>
      <c r="DE4915" s="4"/>
      <c r="DF4915" s="4"/>
    </row>
    <row r="4916" spans="106:110" x14ac:dyDescent="0.25">
      <c r="DB4916" s="4"/>
      <c r="DC4916" s="4"/>
      <c r="DD4916" s="4"/>
      <c r="DE4916" s="4"/>
      <c r="DF4916" s="4"/>
    </row>
    <row r="4917" spans="106:110" x14ac:dyDescent="0.25">
      <c r="DB4917" s="91"/>
      <c r="DC4917" s="26"/>
      <c r="DD4917" s="86"/>
      <c r="DE4917" s="86"/>
      <c r="DF4917" s="4"/>
    </row>
    <row r="4918" spans="106:110" x14ac:dyDescent="0.25">
      <c r="DB4918" s="4"/>
      <c r="DC4918" s="4"/>
      <c r="DD4918" s="4"/>
      <c r="DE4918" s="4"/>
      <c r="DF4918" s="4"/>
    </row>
    <row r="4919" spans="106:110" x14ac:dyDescent="0.25">
      <c r="DB4919" s="4"/>
      <c r="DC4919" s="30"/>
      <c r="DD4919" s="30"/>
      <c r="DE4919" s="30"/>
      <c r="DF4919" s="30"/>
    </row>
    <row r="4920" spans="106:110" x14ac:dyDescent="0.25">
      <c r="DB4920" s="4"/>
      <c r="DC4920" s="4"/>
      <c r="DD4920" s="4"/>
      <c r="DE4920" s="4"/>
      <c r="DF4920" s="4"/>
    </row>
    <row r="4921" spans="106:110" x14ac:dyDescent="0.25">
      <c r="DB4921" s="4"/>
      <c r="DC4921" s="4"/>
      <c r="DD4921" s="4"/>
      <c r="DE4921" s="4"/>
      <c r="DF4921" s="4"/>
    </row>
    <row r="4922" spans="106:110" x14ac:dyDescent="0.25">
      <c r="DB4922" s="4"/>
      <c r="DC4922" s="4"/>
      <c r="DD4922" s="4"/>
      <c r="DE4922" s="4"/>
      <c r="DF4922" s="4"/>
    </row>
    <row r="4923" spans="106:110" x14ac:dyDescent="0.25">
      <c r="DB4923" s="4"/>
      <c r="DC4923" s="4"/>
      <c r="DD4923" s="4"/>
      <c r="DE4923" s="4"/>
      <c r="DF4923" s="4"/>
    </row>
    <row r="4924" spans="106:110" x14ac:dyDescent="0.25">
      <c r="DB4924" s="4"/>
      <c r="DC4924" s="4"/>
      <c r="DD4924" s="4"/>
      <c r="DE4924" s="4"/>
      <c r="DF4924" s="4"/>
    </row>
    <row r="4925" spans="106:110" x14ac:dyDescent="0.25">
      <c r="DB4925" s="4"/>
      <c r="DC4925" s="89"/>
      <c r="DD4925" s="89"/>
      <c r="DE4925" s="89"/>
      <c r="DF4925" s="89"/>
    </row>
    <row r="4926" spans="106:110" x14ac:dyDescent="0.25">
      <c r="DB4926" s="4"/>
      <c r="DC4926" s="4"/>
      <c r="DD4926" s="4"/>
      <c r="DE4926" s="4"/>
      <c r="DF4926" s="4"/>
    </row>
    <row r="4927" spans="106:110" x14ac:dyDescent="0.25">
      <c r="DB4927" s="4"/>
      <c r="DC4927" s="4"/>
      <c r="DD4927" s="4"/>
      <c r="DE4927" s="4"/>
      <c r="DF4927" s="4"/>
    </row>
    <row r="4928" spans="106:110" x14ac:dyDescent="0.25">
      <c r="DB4928" s="4"/>
      <c r="DC4928" s="4"/>
      <c r="DD4928" s="4"/>
      <c r="DE4928" s="4"/>
      <c r="DF4928" s="4"/>
    </row>
    <row r="4929" spans="106:110" x14ac:dyDescent="0.25">
      <c r="DB4929" s="4"/>
      <c r="DC4929" s="4"/>
      <c r="DD4929" s="4"/>
      <c r="DE4929" s="4"/>
      <c r="DF4929" s="4"/>
    </row>
    <row r="4930" spans="106:110" x14ac:dyDescent="0.25">
      <c r="DB4930" s="4"/>
      <c r="DC4930" s="4"/>
      <c r="DD4930" s="4"/>
      <c r="DE4930" s="4"/>
      <c r="DF4930" s="4"/>
    </row>
    <row r="4931" spans="106:110" x14ac:dyDescent="0.25">
      <c r="DB4931" s="4"/>
      <c r="DC4931" s="4"/>
      <c r="DD4931" s="4"/>
      <c r="DE4931" s="4"/>
      <c r="DF4931" s="4"/>
    </row>
    <row r="4932" spans="106:110" x14ac:dyDescent="0.25">
      <c r="DB4932" s="4"/>
      <c r="DC4932" s="4"/>
      <c r="DD4932" s="4"/>
      <c r="DE4932" s="4"/>
      <c r="DF4932" s="4"/>
    </row>
    <row r="4933" spans="106:110" x14ac:dyDescent="0.25">
      <c r="DB4933" s="4"/>
      <c r="DC4933" s="87"/>
      <c r="DD4933" s="87"/>
      <c r="DE4933" s="87"/>
      <c r="DF4933" s="87"/>
    </row>
    <row r="4934" spans="106:110" x14ac:dyDescent="0.25">
      <c r="DB4934" s="4"/>
      <c r="DC4934" s="4"/>
      <c r="DD4934" s="4"/>
      <c r="DE4934" s="4"/>
      <c r="DF4934" s="4"/>
    </row>
    <row r="4935" spans="106:110" x14ac:dyDescent="0.25">
      <c r="DB4935" s="4"/>
      <c r="DC4935" s="4"/>
      <c r="DD4935" s="4"/>
      <c r="DE4935" s="4"/>
      <c r="DF4935" s="4"/>
    </row>
    <row r="4936" spans="106:110" x14ac:dyDescent="0.25">
      <c r="DB4936" s="106"/>
      <c r="DC4936" s="106"/>
      <c r="DD4936" s="106"/>
      <c r="DE4936" s="107"/>
      <c r="DF4936" s="107"/>
    </row>
    <row r="4937" spans="106:110" x14ac:dyDescent="0.25">
      <c r="DB4937" s="4"/>
      <c r="DC4937" s="4"/>
      <c r="DD4937" s="4"/>
      <c r="DE4937" s="4"/>
      <c r="DF4937" s="4"/>
    </row>
    <row r="4938" spans="106:110" x14ac:dyDescent="0.25">
      <c r="DB4938" s="4"/>
      <c r="DC4938" s="4"/>
      <c r="DD4938" s="4"/>
      <c r="DE4938" s="4"/>
      <c r="DF4938" s="4"/>
    </row>
    <row r="4939" spans="106:110" x14ac:dyDescent="0.25">
      <c r="DB4939" s="91"/>
      <c r="DC4939" s="26"/>
      <c r="DD4939" s="86"/>
      <c r="DE4939" s="86"/>
      <c r="DF4939" s="4"/>
    </row>
    <row r="4940" spans="106:110" x14ac:dyDescent="0.25">
      <c r="DB4940" s="4"/>
      <c r="DC4940" s="4"/>
      <c r="DD4940" s="4"/>
      <c r="DE4940" s="4"/>
      <c r="DF4940" s="4"/>
    </row>
    <row r="4941" spans="106:110" x14ac:dyDescent="0.25">
      <c r="DB4941" s="4"/>
      <c r="DC4941" s="30"/>
      <c r="DD4941" s="30"/>
      <c r="DE4941" s="30"/>
      <c r="DF4941" s="30"/>
    </row>
    <row r="4942" spans="106:110" x14ac:dyDescent="0.25">
      <c r="DB4942" s="4"/>
      <c r="DC4942" s="4"/>
      <c r="DD4942" s="4"/>
      <c r="DE4942" s="4"/>
      <c r="DF4942" s="4"/>
    </row>
    <row r="4943" spans="106:110" x14ac:dyDescent="0.25">
      <c r="DB4943" s="4"/>
      <c r="DC4943" s="4"/>
      <c r="DD4943" s="4"/>
      <c r="DE4943" s="4"/>
      <c r="DF4943" s="4"/>
    </row>
    <row r="4944" spans="106:110" x14ac:dyDescent="0.25">
      <c r="DB4944" s="4"/>
      <c r="DC4944" s="4"/>
      <c r="DD4944" s="4"/>
      <c r="DE4944" s="4"/>
      <c r="DF4944" s="4"/>
    </row>
    <row r="4945" spans="106:110" x14ac:dyDescent="0.25">
      <c r="DB4945" s="4"/>
      <c r="DC4945" s="4"/>
      <c r="DD4945" s="4"/>
      <c r="DE4945" s="4"/>
      <c r="DF4945" s="4"/>
    </row>
    <row r="4946" spans="106:110" x14ac:dyDescent="0.25">
      <c r="DB4946" s="4"/>
      <c r="DC4946" s="4"/>
      <c r="DD4946" s="4"/>
      <c r="DE4946" s="4"/>
      <c r="DF4946" s="4"/>
    </row>
    <row r="4947" spans="106:110" x14ac:dyDescent="0.25">
      <c r="DB4947" s="4"/>
      <c r="DC4947" s="89"/>
      <c r="DD4947" s="89"/>
      <c r="DE4947" s="89"/>
      <c r="DF4947" s="89"/>
    </row>
    <row r="4948" spans="106:110" x14ac:dyDescent="0.25">
      <c r="DB4948" s="4"/>
      <c r="DC4948" s="4"/>
      <c r="DD4948" s="4"/>
      <c r="DE4948" s="4"/>
      <c r="DF4948" s="4"/>
    </row>
    <row r="4949" spans="106:110" x14ac:dyDescent="0.25">
      <c r="DB4949" s="4"/>
      <c r="DC4949" s="4"/>
      <c r="DD4949" s="4"/>
      <c r="DE4949" s="4"/>
      <c r="DF4949" s="4"/>
    </row>
    <row r="4950" spans="106:110" x14ac:dyDescent="0.25">
      <c r="DB4950" s="4"/>
      <c r="DC4950" s="4"/>
      <c r="DD4950" s="4"/>
      <c r="DE4950" s="4"/>
      <c r="DF4950" s="4"/>
    </row>
    <row r="4951" spans="106:110" x14ac:dyDescent="0.25">
      <c r="DB4951" s="4"/>
      <c r="DC4951" s="4"/>
      <c r="DD4951" s="4"/>
      <c r="DE4951" s="4"/>
      <c r="DF4951" s="4"/>
    </row>
    <row r="4952" spans="106:110" x14ac:dyDescent="0.25">
      <c r="DB4952" s="4"/>
      <c r="DC4952" s="4"/>
      <c r="DD4952" s="4"/>
      <c r="DE4952" s="4"/>
      <c r="DF4952" s="4"/>
    </row>
    <row r="4953" spans="106:110" x14ac:dyDescent="0.25">
      <c r="DB4953" s="4"/>
      <c r="DC4953" s="4"/>
      <c r="DD4953" s="4"/>
      <c r="DE4953" s="4"/>
      <c r="DF4953" s="4"/>
    </row>
    <row r="4954" spans="106:110" x14ac:dyDescent="0.25">
      <c r="DB4954" s="4"/>
      <c r="DC4954" s="4"/>
      <c r="DD4954" s="4"/>
      <c r="DE4954" s="4"/>
      <c r="DF4954" s="4"/>
    </row>
    <row r="4955" spans="106:110" x14ac:dyDescent="0.25">
      <c r="DB4955" s="4"/>
      <c r="DC4955" s="87"/>
      <c r="DD4955" s="87"/>
      <c r="DE4955" s="87"/>
      <c r="DF4955" s="87"/>
    </row>
    <row r="4956" spans="106:110" x14ac:dyDescent="0.25">
      <c r="DB4956" s="4"/>
      <c r="DC4956" s="4"/>
      <c r="DD4956" s="4"/>
      <c r="DE4956" s="4"/>
      <c r="DF4956" s="4"/>
    </row>
    <row r="4957" spans="106:110" x14ac:dyDescent="0.25">
      <c r="DB4957" s="4"/>
      <c r="DC4957" s="4"/>
      <c r="DD4957" s="4"/>
      <c r="DE4957" s="4"/>
      <c r="DF4957" s="4"/>
    </row>
    <row r="4958" spans="106:110" x14ac:dyDescent="0.25">
      <c r="DB4958" s="106"/>
      <c r="DC4958" s="106"/>
      <c r="DD4958" s="106"/>
      <c r="DE4958" s="107"/>
      <c r="DF4958" s="107"/>
    </row>
    <row r="4959" spans="106:110" x14ac:dyDescent="0.25">
      <c r="DB4959" s="4"/>
      <c r="DC4959" s="4"/>
      <c r="DD4959" s="4"/>
      <c r="DE4959" s="4"/>
      <c r="DF4959" s="4"/>
    </row>
    <row r="4960" spans="106:110" x14ac:dyDescent="0.25">
      <c r="DB4960" s="4"/>
      <c r="DC4960" s="4"/>
      <c r="DD4960" s="4"/>
      <c r="DE4960" s="4"/>
      <c r="DF4960" s="4"/>
    </row>
    <row r="4961" spans="106:110" x14ac:dyDescent="0.25">
      <c r="DB4961" s="4"/>
      <c r="DC4961" s="4"/>
      <c r="DD4961" s="4"/>
      <c r="DE4961" s="4"/>
      <c r="DF4961" s="4"/>
    </row>
    <row r="4962" spans="106:110" x14ac:dyDescent="0.25">
      <c r="DB4962" s="4"/>
      <c r="DC4962" s="30"/>
      <c r="DD4962" s="30"/>
      <c r="DE4962" s="30"/>
      <c r="DF4962" s="30"/>
    </row>
    <row r="4963" spans="106:110" x14ac:dyDescent="0.25">
      <c r="DB4963" s="4"/>
      <c r="DC4963" s="4"/>
      <c r="DD4963" s="4"/>
      <c r="DE4963" s="4"/>
      <c r="DF4963" s="4"/>
    </row>
    <row r="4964" spans="106:110" x14ac:dyDescent="0.25">
      <c r="DB4964" s="4"/>
      <c r="DC4964" s="4"/>
      <c r="DD4964" s="4"/>
      <c r="DE4964" s="4"/>
      <c r="DF4964" s="4"/>
    </row>
    <row r="4965" spans="106:110" x14ac:dyDescent="0.25">
      <c r="DB4965" s="4"/>
      <c r="DC4965" s="4"/>
      <c r="DD4965" s="4"/>
      <c r="DE4965" s="4"/>
      <c r="DF4965" s="4"/>
    </row>
    <row r="4966" spans="106:110" x14ac:dyDescent="0.25">
      <c r="DB4966" s="4"/>
      <c r="DC4966" s="4"/>
      <c r="DD4966" s="4"/>
      <c r="DE4966" s="4"/>
      <c r="DF4966" s="4"/>
    </row>
    <row r="4967" spans="106:110" x14ac:dyDescent="0.25">
      <c r="DB4967" s="4"/>
      <c r="DC4967" s="89"/>
      <c r="DD4967" s="89"/>
      <c r="DE4967" s="89"/>
      <c r="DF4967" s="89"/>
    </row>
    <row r="4968" spans="106:110" x14ac:dyDescent="0.25">
      <c r="DB4968" s="4"/>
      <c r="DC4968" s="4"/>
      <c r="DD4968" s="4"/>
      <c r="DE4968" s="4"/>
      <c r="DF4968" s="4"/>
    </row>
    <row r="4969" spans="106:110" x14ac:dyDescent="0.25">
      <c r="DB4969" s="4"/>
      <c r="DC4969" s="4"/>
      <c r="DD4969" s="4"/>
      <c r="DE4969" s="4"/>
      <c r="DF4969" s="4"/>
    </row>
    <row r="4970" spans="106:110" x14ac:dyDescent="0.25">
      <c r="DB4970" s="4"/>
      <c r="DC4970" s="4"/>
      <c r="DD4970" s="4"/>
      <c r="DE4970" s="4"/>
      <c r="DF4970" s="4"/>
    </row>
    <row r="4971" spans="106:110" x14ac:dyDescent="0.25">
      <c r="DB4971" s="4"/>
      <c r="DC4971" s="4"/>
      <c r="DD4971" s="4"/>
      <c r="DE4971" s="4"/>
      <c r="DF4971" s="4"/>
    </row>
    <row r="4972" spans="106:110" x14ac:dyDescent="0.25">
      <c r="DB4972" s="4"/>
      <c r="DC4972" s="4"/>
      <c r="DD4972" s="4"/>
      <c r="DE4972" s="4"/>
      <c r="DF4972" s="4"/>
    </row>
    <row r="4973" spans="106:110" x14ac:dyDescent="0.25">
      <c r="DB4973" s="4"/>
      <c r="DC4973" s="4"/>
      <c r="DD4973" s="4"/>
      <c r="DE4973" s="4"/>
      <c r="DF4973" s="4"/>
    </row>
    <row r="4974" spans="106:110" x14ac:dyDescent="0.25">
      <c r="DB4974" s="4"/>
      <c r="DC4974" s="4"/>
      <c r="DD4974" s="4"/>
      <c r="DE4974" s="4"/>
      <c r="DF4974" s="4"/>
    </row>
    <row r="4975" spans="106:110" x14ac:dyDescent="0.25">
      <c r="DB4975" s="4"/>
      <c r="DC4975" s="87"/>
      <c r="DD4975" s="87"/>
      <c r="DE4975" s="87"/>
      <c r="DF4975" s="87"/>
    </row>
    <row r="4976" spans="106:110" x14ac:dyDescent="0.25">
      <c r="DB4976" s="4"/>
      <c r="DC4976" s="4"/>
      <c r="DD4976" s="4"/>
      <c r="DE4976" s="4"/>
      <c r="DF4976" s="4"/>
    </row>
    <row r="4977" spans="106:110" x14ac:dyDescent="0.25">
      <c r="DB4977" s="4"/>
      <c r="DC4977" s="4"/>
      <c r="DD4977" s="4"/>
      <c r="DE4977" s="4"/>
      <c r="DF4977" s="4"/>
    </row>
    <row r="4978" spans="106:110" x14ac:dyDescent="0.25">
      <c r="DB4978" s="106"/>
      <c r="DC4978" s="106"/>
      <c r="DD4978" s="106"/>
      <c r="DE4978" s="107"/>
      <c r="DF4978" s="107"/>
    </row>
    <row r="4979" spans="106:110" x14ac:dyDescent="0.25">
      <c r="DB4979" s="4"/>
      <c r="DC4979" s="4"/>
      <c r="DD4979" s="4"/>
      <c r="DE4979" s="4"/>
      <c r="DF4979" s="4"/>
    </row>
    <row r="4980" spans="106:110" x14ac:dyDescent="0.25">
      <c r="DB4980" s="4"/>
      <c r="DC4980" s="4"/>
      <c r="DD4980" s="4"/>
      <c r="DE4980" s="4"/>
      <c r="DF4980" s="4"/>
    </row>
    <row r="4981" spans="106:110" x14ac:dyDescent="0.25">
      <c r="DB4981" s="108"/>
      <c r="DC4981" s="108"/>
      <c r="DD4981" s="108"/>
      <c r="DE4981" s="111"/>
      <c r="DF4981" s="111"/>
    </row>
    <row r="4982" spans="106:110" x14ac:dyDescent="0.25">
      <c r="DB4982" s="91"/>
      <c r="DC4982" s="26"/>
      <c r="DD4982" s="86"/>
      <c r="DE4982" s="86"/>
      <c r="DF4982" s="4"/>
    </row>
    <row r="4983" spans="106:110" x14ac:dyDescent="0.25">
      <c r="DB4983" s="4"/>
      <c r="DC4983" s="4"/>
      <c r="DD4983" s="4"/>
      <c r="DE4983" s="4"/>
      <c r="DF4983" s="4"/>
    </row>
    <row r="4984" spans="106:110" x14ac:dyDescent="0.25">
      <c r="DB4984" s="4"/>
      <c r="DC4984" s="30"/>
      <c r="DD4984" s="30"/>
      <c r="DE4984" s="30"/>
      <c r="DF4984" s="30"/>
    </row>
    <row r="4985" spans="106:110" x14ac:dyDescent="0.25">
      <c r="DB4985" s="4"/>
      <c r="DC4985" s="4"/>
      <c r="DD4985" s="4"/>
      <c r="DE4985" s="4"/>
      <c r="DF4985" s="4"/>
    </row>
    <row r="4986" spans="106:110" x14ac:dyDescent="0.25">
      <c r="DB4986" s="4"/>
      <c r="DC4986" s="4"/>
      <c r="DD4986" s="4"/>
      <c r="DE4986" s="4"/>
      <c r="DF4986" s="4"/>
    </row>
    <row r="4987" spans="106:110" x14ac:dyDescent="0.25">
      <c r="DB4987" s="4"/>
      <c r="DC4987" s="4"/>
      <c r="DD4987" s="4"/>
      <c r="DE4987" s="4"/>
      <c r="DF4987" s="4"/>
    </row>
    <row r="4988" spans="106:110" x14ac:dyDescent="0.25">
      <c r="DB4988" s="4"/>
      <c r="DC4988" s="4"/>
      <c r="DD4988" s="4"/>
      <c r="DE4988" s="4"/>
      <c r="DF4988" s="4"/>
    </row>
    <row r="4989" spans="106:110" x14ac:dyDescent="0.25">
      <c r="DB4989" s="4"/>
      <c r="DC4989" s="4"/>
      <c r="DD4989" s="4"/>
      <c r="DE4989" s="4"/>
      <c r="DF4989" s="4"/>
    </row>
    <row r="4990" spans="106:110" x14ac:dyDescent="0.25">
      <c r="DB4990" s="4"/>
      <c r="DC4990" s="4"/>
      <c r="DD4990" s="4"/>
      <c r="DE4990" s="4"/>
      <c r="DF4990" s="4"/>
    </row>
    <row r="4991" spans="106:110" x14ac:dyDescent="0.25">
      <c r="DB4991" s="4"/>
      <c r="DC4991" s="89"/>
      <c r="DD4991" s="89"/>
      <c r="DE4991" s="89"/>
      <c r="DF4991" s="89"/>
    </row>
    <row r="4992" spans="106:110" x14ac:dyDescent="0.25">
      <c r="DB4992" s="4"/>
      <c r="DC4992" s="4"/>
      <c r="DD4992" s="4"/>
      <c r="DE4992" s="4"/>
      <c r="DF4992" s="4"/>
    </row>
    <row r="4993" spans="106:110" x14ac:dyDescent="0.25">
      <c r="DB4993" s="4"/>
      <c r="DC4993" s="4"/>
      <c r="DD4993" s="4"/>
      <c r="DE4993" s="4"/>
      <c r="DF4993" s="4"/>
    </row>
    <row r="4994" spans="106:110" x14ac:dyDescent="0.25">
      <c r="DB4994" s="4"/>
      <c r="DC4994" s="4"/>
      <c r="DD4994" s="4"/>
      <c r="DE4994" s="4"/>
      <c r="DF4994" s="4"/>
    </row>
    <row r="4995" spans="106:110" x14ac:dyDescent="0.25">
      <c r="DB4995" s="4"/>
      <c r="DC4995" s="4"/>
      <c r="DD4995" s="4"/>
      <c r="DE4995" s="4"/>
      <c r="DF4995" s="4"/>
    </row>
    <row r="4996" spans="106:110" x14ac:dyDescent="0.25">
      <c r="DB4996" s="4"/>
      <c r="DC4996" s="4"/>
      <c r="DD4996" s="4"/>
      <c r="DE4996" s="4"/>
      <c r="DF4996" s="4"/>
    </row>
    <row r="4997" spans="106:110" x14ac:dyDescent="0.25">
      <c r="DB4997" s="4"/>
      <c r="DC4997" s="4"/>
      <c r="DD4997" s="4"/>
      <c r="DE4997" s="4"/>
      <c r="DF4997" s="4"/>
    </row>
    <row r="4998" spans="106:110" x14ac:dyDescent="0.25">
      <c r="DB4998" s="4"/>
      <c r="DC4998" s="4"/>
      <c r="DD4998" s="4"/>
      <c r="DE4998" s="4"/>
      <c r="DF4998" s="4"/>
    </row>
    <row r="4999" spans="106:110" x14ac:dyDescent="0.25">
      <c r="DB4999" s="4"/>
      <c r="DC4999" s="87"/>
      <c r="DD4999" s="87"/>
      <c r="DE4999" s="87"/>
      <c r="DF4999" s="87"/>
    </row>
    <row r="5000" spans="106:110" x14ac:dyDescent="0.25">
      <c r="DB5000" s="4"/>
      <c r="DC5000" s="4"/>
      <c r="DD5000" s="4"/>
      <c r="DE5000" s="4"/>
      <c r="DF5000" s="4"/>
    </row>
    <row r="5001" spans="106:110" x14ac:dyDescent="0.25">
      <c r="DB5001" s="4"/>
      <c r="DC5001" s="4"/>
      <c r="DD5001" s="4"/>
      <c r="DE5001" s="4"/>
      <c r="DF5001" s="4"/>
    </row>
    <row r="5002" spans="106:110" x14ac:dyDescent="0.25">
      <c r="DB5002" s="106"/>
      <c r="DC5002" s="106"/>
      <c r="DD5002" s="106"/>
      <c r="DE5002" s="107"/>
      <c r="DF5002" s="107"/>
    </row>
    <row r="5003" spans="106:110" x14ac:dyDescent="0.25">
      <c r="DB5003" s="4"/>
      <c r="DC5003" s="4"/>
      <c r="DD5003" s="4"/>
      <c r="DE5003" s="4"/>
      <c r="DF5003" s="4"/>
    </row>
    <row r="5004" spans="106:110" x14ac:dyDescent="0.25">
      <c r="DB5004" s="4"/>
      <c r="DC5004" s="4"/>
      <c r="DD5004" s="4"/>
      <c r="DE5004" s="4"/>
      <c r="DF5004" s="4"/>
    </row>
    <row r="5005" spans="106:110" x14ac:dyDescent="0.25">
      <c r="DB5005" s="108"/>
      <c r="DC5005" s="108"/>
      <c r="DD5005" s="108"/>
      <c r="DE5005" s="111"/>
      <c r="DF5005" s="111"/>
    </row>
    <row r="5006" spans="106:110" x14ac:dyDescent="0.25">
      <c r="DB5006" s="4"/>
      <c r="DC5006" s="4"/>
      <c r="DD5006" s="4"/>
      <c r="DE5006" s="4"/>
      <c r="DF5006" s="4"/>
    </row>
    <row r="5007" spans="106:110" x14ac:dyDescent="0.25">
      <c r="DB5007" s="4"/>
      <c r="DC5007" s="30"/>
      <c r="DD5007" s="30"/>
      <c r="DE5007" s="30"/>
      <c r="DF5007" s="30"/>
    </row>
    <row r="5008" spans="106:110" x14ac:dyDescent="0.25">
      <c r="DB5008" s="4"/>
      <c r="DC5008" s="4"/>
      <c r="DD5008" s="4"/>
      <c r="DE5008" s="4"/>
      <c r="DF5008" s="4"/>
    </row>
    <row r="5009" spans="106:110" x14ac:dyDescent="0.25">
      <c r="DB5009" s="4"/>
      <c r="DC5009" s="4"/>
      <c r="DD5009" s="4"/>
      <c r="DE5009" s="4"/>
      <c r="DF5009" s="4"/>
    </row>
    <row r="5010" spans="106:110" x14ac:dyDescent="0.25">
      <c r="DB5010" s="4"/>
      <c r="DC5010" s="4"/>
      <c r="DD5010" s="4"/>
      <c r="DE5010" s="4"/>
      <c r="DF5010" s="4"/>
    </row>
    <row r="5011" spans="106:110" x14ac:dyDescent="0.25">
      <c r="DB5011" s="4"/>
      <c r="DC5011" s="4"/>
      <c r="DD5011" s="4"/>
      <c r="DE5011" s="4"/>
      <c r="DF5011" s="4"/>
    </row>
    <row r="5012" spans="106:110" x14ac:dyDescent="0.25">
      <c r="DB5012" s="4"/>
      <c r="DC5012" s="4"/>
      <c r="DD5012" s="4"/>
      <c r="DE5012" s="4"/>
      <c r="DF5012" s="4"/>
    </row>
    <row r="5013" spans="106:110" x14ac:dyDescent="0.25">
      <c r="DB5013" s="4"/>
      <c r="DC5013" s="89"/>
      <c r="DD5013" s="89"/>
      <c r="DE5013" s="89"/>
      <c r="DF5013" s="89"/>
    </row>
    <row r="5014" spans="106:110" x14ac:dyDescent="0.25">
      <c r="DB5014" s="4"/>
      <c r="DC5014" s="4"/>
      <c r="DD5014" s="4"/>
      <c r="DE5014" s="4"/>
      <c r="DF5014" s="4"/>
    </row>
    <row r="5015" spans="106:110" x14ac:dyDescent="0.25">
      <c r="DB5015" s="4"/>
      <c r="DC5015" s="4"/>
      <c r="DD5015" s="4"/>
      <c r="DE5015" s="4"/>
      <c r="DF5015" s="4"/>
    </row>
    <row r="5016" spans="106:110" x14ac:dyDescent="0.25">
      <c r="DB5016" s="4"/>
      <c r="DC5016" s="4"/>
      <c r="DD5016" s="4"/>
      <c r="DE5016" s="4"/>
      <c r="DF5016" s="4"/>
    </row>
    <row r="5017" spans="106:110" x14ac:dyDescent="0.25">
      <c r="DB5017" s="4"/>
      <c r="DC5017" s="4"/>
      <c r="DD5017" s="4"/>
      <c r="DE5017" s="4"/>
      <c r="DF5017" s="4"/>
    </row>
    <row r="5018" spans="106:110" x14ac:dyDescent="0.25">
      <c r="DB5018" s="4"/>
      <c r="DC5018" s="4"/>
      <c r="DD5018" s="4"/>
      <c r="DE5018" s="4"/>
      <c r="DF5018" s="4"/>
    </row>
    <row r="5019" spans="106:110" x14ac:dyDescent="0.25">
      <c r="DB5019" s="4"/>
      <c r="DC5019" s="4"/>
      <c r="DD5019" s="4"/>
      <c r="DE5019" s="4"/>
      <c r="DF5019" s="4"/>
    </row>
    <row r="5020" spans="106:110" x14ac:dyDescent="0.25">
      <c r="DB5020" s="4"/>
      <c r="DC5020" s="4"/>
      <c r="DD5020" s="4"/>
      <c r="DE5020" s="4"/>
      <c r="DF5020" s="4"/>
    </row>
    <row r="5021" spans="106:110" x14ac:dyDescent="0.25">
      <c r="DB5021" s="4"/>
      <c r="DC5021" s="87"/>
      <c r="DD5021" s="87"/>
      <c r="DE5021" s="87"/>
      <c r="DF5021" s="87"/>
    </row>
    <row r="5022" spans="106:110" x14ac:dyDescent="0.25">
      <c r="DB5022" s="4"/>
      <c r="DC5022" s="4"/>
      <c r="DD5022" s="4"/>
      <c r="DE5022" s="4"/>
      <c r="DF5022" s="4"/>
    </row>
    <row r="5023" spans="106:110" x14ac:dyDescent="0.25">
      <c r="DB5023" s="4"/>
      <c r="DC5023" s="4"/>
      <c r="DD5023" s="4"/>
      <c r="DE5023" s="4"/>
      <c r="DF5023" s="4"/>
    </row>
    <row r="5024" spans="106:110" x14ac:dyDescent="0.25">
      <c r="DB5024" s="106"/>
      <c r="DC5024" s="106"/>
      <c r="DD5024" s="106"/>
      <c r="DE5024" s="107"/>
      <c r="DF5024" s="107"/>
    </row>
    <row r="5025" spans="106:110" x14ac:dyDescent="0.25">
      <c r="DB5025" s="4"/>
      <c r="DC5025" s="4"/>
      <c r="DD5025" s="4"/>
      <c r="DE5025" s="4"/>
      <c r="DF5025" s="4"/>
    </row>
    <row r="5026" spans="106:110" x14ac:dyDescent="0.25">
      <c r="DB5026" s="4"/>
      <c r="DC5026" s="4"/>
      <c r="DD5026" s="4"/>
      <c r="DE5026" s="4"/>
      <c r="DF5026" s="4"/>
    </row>
    <row r="5027" spans="106:110" x14ac:dyDescent="0.25">
      <c r="DB5027" s="108"/>
      <c r="DC5027" s="108"/>
      <c r="DD5027" s="108"/>
      <c r="DE5027" s="111"/>
      <c r="DF5027" s="111"/>
    </row>
    <row r="5028" spans="106:110" x14ac:dyDescent="0.25">
      <c r="DB5028" s="91"/>
      <c r="DC5028" s="26"/>
      <c r="DD5028" s="86"/>
      <c r="DE5028" s="86"/>
      <c r="DF5028" s="4"/>
    </row>
    <row r="5029" spans="106:110" x14ac:dyDescent="0.25">
      <c r="DB5029" s="4"/>
      <c r="DC5029" s="4"/>
      <c r="DD5029" s="4"/>
      <c r="DE5029" s="4"/>
      <c r="DF5029" s="4"/>
    </row>
    <row r="5030" spans="106:110" x14ac:dyDescent="0.25">
      <c r="DB5030" s="4"/>
      <c r="DC5030" s="30"/>
      <c r="DD5030" s="30"/>
      <c r="DE5030" s="30"/>
      <c r="DF5030" s="30"/>
    </row>
    <row r="5031" spans="106:110" x14ac:dyDescent="0.25">
      <c r="DB5031" s="4"/>
      <c r="DC5031" s="4"/>
      <c r="DD5031" s="4"/>
      <c r="DE5031" s="4"/>
      <c r="DF5031" s="4"/>
    </row>
    <row r="5032" spans="106:110" x14ac:dyDescent="0.25">
      <c r="DB5032" s="4"/>
      <c r="DC5032" s="4"/>
      <c r="DD5032" s="4"/>
      <c r="DE5032" s="4"/>
      <c r="DF5032" s="4"/>
    </row>
    <row r="5033" spans="106:110" x14ac:dyDescent="0.25">
      <c r="DB5033" s="4"/>
      <c r="DC5033" s="4"/>
      <c r="DD5033" s="4"/>
      <c r="DE5033" s="4"/>
      <c r="DF5033" s="4"/>
    </row>
    <row r="5034" spans="106:110" x14ac:dyDescent="0.25">
      <c r="DB5034" s="4"/>
      <c r="DC5034" s="4"/>
      <c r="DD5034" s="4"/>
      <c r="DE5034" s="4"/>
      <c r="DF5034" s="4"/>
    </row>
    <row r="5035" spans="106:110" x14ac:dyDescent="0.25">
      <c r="DB5035" s="4"/>
      <c r="DC5035" s="4"/>
      <c r="DD5035" s="4"/>
      <c r="DE5035" s="4"/>
      <c r="DF5035" s="4"/>
    </row>
    <row r="5036" spans="106:110" x14ac:dyDescent="0.25">
      <c r="DB5036" s="4"/>
      <c r="DC5036" s="4"/>
      <c r="DD5036" s="4"/>
      <c r="DE5036" s="4"/>
      <c r="DF5036" s="4"/>
    </row>
    <row r="5037" spans="106:110" x14ac:dyDescent="0.25">
      <c r="DB5037" s="4"/>
      <c r="DC5037" s="89"/>
      <c r="DD5037" s="89"/>
      <c r="DE5037" s="89"/>
      <c r="DF5037" s="89"/>
    </row>
    <row r="5038" spans="106:110" x14ac:dyDescent="0.25">
      <c r="DB5038" s="4"/>
      <c r="DC5038" s="4"/>
      <c r="DD5038" s="4"/>
      <c r="DE5038" s="4"/>
      <c r="DF5038" s="4"/>
    </row>
    <row r="5039" spans="106:110" x14ac:dyDescent="0.25">
      <c r="DB5039" s="4"/>
      <c r="DC5039" s="4"/>
      <c r="DD5039" s="4"/>
      <c r="DE5039" s="4"/>
      <c r="DF5039" s="4"/>
    </row>
    <row r="5040" spans="106:110" x14ac:dyDescent="0.25">
      <c r="DB5040" s="4"/>
      <c r="DC5040" s="4"/>
      <c r="DD5040" s="4"/>
      <c r="DE5040" s="4"/>
      <c r="DF5040" s="4"/>
    </row>
    <row r="5041" spans="106:110" x14ac:dyDescent="0.25">
      <c r="DB5041" s="4"/>
      <c r="DC5041" s="4"/>
      <c r="DD5041" s="4"/>
      <c r="DE5041" s="4"/>
      <c r="DF5041" s="4"/>
    </row>
    <row r="5042" spans="106:110" x14ac:dyDescent="0.25">
      <c r="DB5042" s="4"/>
      <c r="DC5042" s="4"/>
      <c r="DD5042" s="4"/>
      <c r="DE5042" s="4"/>
      <c r="DF5042" s="4"/>
    </row>
    <row r="5043" spans="106:110" x14ac:dyDescent="0.25">
      <c r="DB5043" s="4"/>
      <c r="DC5043" s="4"/>
      <c r="DD5043" s="4"/>
      <c r="DE5043" s="4"/>
      <c r="DF5043" s="4"/>
    </row>
    <row r="5044" spans="106:110" x14ac:dyDescent="0.25">
      <c r="DB5044" s="4"/>
      <c r="DC5044" s="4"/>
      <c r="DD5044" s="4"/>
      <c r="DE5044" s="4"/>
      <c r="DF5044" s="4"/>
    </row>
    <row r="5045" spans="106:110" x14ac:dyDescent="0.25">
      <c r="DB5045" s="4"/>
      <c r="DC5045" s="87"/>
      <c r="DD5045" s="87"/>
      <c r="DE5045" s="87"/>
      <c r="DF5045" s="87"/>
    </row>
    <row r="5046" spans="106:110" x14ac:dyDescent="0.25">
      <c r="DB5046" s="4"/>
      <c r="DC5046" s="4"/>
      <c r="DD5046" s="4"/>
      <c r="DE5046" s="4"/>
      <c r="DF5046" s="4"/>
    </row>
    <row r="5047" spans="106:110" x14ac:dyDescent="0.25">
      <c r="DB5047" s="4"/>
      <c r="DC5047" s="4"/>
      <c r="DD5047" s="4"/>
      <c r="DE5047" s="4"/>
      <c r="DF5047" s="4"/>
    </row>
    <row r="5048" spans="106:110" x14ac:dyDescent="0.25">
      <c r="DB5048" s="106"/>
      <c r="DC5048" s="106"/>
      <c r="DD5048" s="106"/>
      <c r="DE5048" s="107"/>
      <c r="DF5048" s="107"/>
    </row>
    <row r="5049" spans="106:110" x14ac:dyDescent="0.25">
      <c r="DB5049" s="4"/>
      <c r="DC5049" s="4"/>
      <c r="DD5049" s="4"/>
      <c r="DE5049" s="4"/>
      <c r="DF5049" s="4"/>
    </row>
    <row r="5050" spans="106:110" x14ac:dyDescent="0.25">
      <c r="DB5050" s="4"/>
      <c r="DC5050" s="4"/>
      <c r="DD5050" s="4"/>
      <c r="DE5050" s="4"/>
      <c r="DF5050" s="4"/>
    </row>
    <row r="5051" spans="106:110" x14ac:dyDescent="0.25">
      <c r="DB5051" s="108"/>
      <c r="DC5051" s="108"/>
      <c r="DD5051" s="108"/>
      <c r="DE5051" s="111"/>
      <c r="DF5051" s="111"/>
    </row>
    <row r="5052" spans="106:110" x14ac:dyDescent="0.25">
      <c r="DB5052" s="4"/>
      <c r="DC5052" s="4"/>
      <c r="DD5052" s="4"/>
      <c r="DE5052" s="4"/>
      <c r="DF5052" s="4"/>
    </row>
    <row r="5053" spans="106:110" x14ac:dyDescent="0.25">
      <c r="DB5053" s="4"/>
      <c r="DC5053" s="30"/>
      <c r="DD5053" s="30"/>
      <c r="DE5053" s="30"/>
      <c r="DF5053" s="30"/>
    </row>
    <row r="5054" spans="106:110" x14ac:dyDescent="0.25">
      <c r="DB5054" s="4"/>
      <c r="DC5054" s="4"/>
      <c r="DD5054" s="4"/>
      <c r="DE5054" s="4"/>
      <c r="DF5054" s="4"/>
    </row>
    <row r="5055" spans="106:110" x14ac:dyDescent="0.25">
      <c r="DB5055" s="4"/>
      <c r="DC5055" s="4"/>
      <c r="DD5055" s="4"/>
      <c r="DE5055" s="4"/>
      <c r="DF5055" s="4"/>
    </row>
    <row r="5056" spans="106:110" x14ac:dyDescent="0.25">
      <c r="DB5056" s="4"/>
      <c r="DC5056" s="4"/>
      <c r="DD5056" s="4"/>
      <c r="DE5056" s="4"/>
      <c r="DF5056" s="4"/>
    </row>
    <row r="5057" spans="106:110" x14ac:dyDescent="0.25">
      <c r="DB5057" s="4"/>
      <c r="DC5057" s="4"/>
      <c r="DD5057" s="4"/>
      <c r="DE5057" s="4"/>
      <c r="DF5057" s="4"/>
    </row>
    <row r="5058" spans="106:110" x14ac:dyDescent="0.25">
      <c r="DB5058" s="4"/>
      <c r="DC5058" s="4"/>
      <c r="DD5058" s="4"/>
      <c r="DE5058" s="4"/>
      <c r="DF5058" s="4"/>
    </row>
    <row r="5059" spans="106:110" x14ac:dyDescent="0.25">
      <c r="DB5059" s="4"/>
      <c r="DC5059" s="89"/>
      <c r="DD5059" s="89"/>
      <c r="DE5059" s="89"/>
      <c r="DF5059" s="89"/>
    </row>
    <row r="5060" spans="106:110" x14ac:dyDescent="0.25">
      <c r="DB5060" s="4"/>
      <c r="DC5060" s="4"/>
      <c r="DD5060" s="4"/>
      <c r="DE5060" s="4"/>
      <c r="DF5060" s="4"/>
    </row>
    <row r="5061" spans="106:110" x14ac:dyDescent="0.25">
      <c r="DB5061" s="4"/>
      <c r="DC5061" s="4"/>
      <c r="DD5061" s="4"/>
      <c r="DE5061" s="4"/>
      <c r="DF5061" s="4"/>
    </row>
    <row r="5062" spans="106:110" x14ac:dyDescent="0.25">
      <c r="DB5062" s="4"/>
      <c r="DC5062" s="4"/>
      <c r="DD5062" s="4"/>
      <c r="DE5062" s="4"/>
      <c r="DF5062" s="4"/>
    </row>
    <row r="5063" spans="106:110" x14ac:dyDescent="0.25">
      <c r="DB5063" s="4"/>
      <c r="DC5063" s="4"/>
      <c r="DD5063" s="4"/>
      <c r="DE5063" s="4"/>
      <c r="DF5063" s="4"/>
    </row>
    <row r="5064" spans="106:110" x14ac:dyDescent="0.25">
      <c r="DB5064" s="4"/>
      <c r="DC5064" s="4"/>
      <c r="DD5064" s="4"/>
      <c r="DE5064" s="4"/>
      <c r="DF5064" s="4"/>
    </row>
    <row r="5065" spans="106:110" x14ac:dyDescent="0.25">
      <c r="DB5065" s="4"/>
      <c r="DC5065" s="4"/>
      <c r="DD5065" s="4"/>
      <c r="DE5065" s="4"/>
      <c r="DF5065" s="4"/>
    </row>
    <row r="5066" spans="106:110" x14ac:dyDescent="0.25">
      <c r="DB5066" s="4"/>
      <c r="DC5066" s="4"/>
      <c r="DD5066" s="4"/>
      <c r="DE5066" s="4"/>
      <c r="DF5066" s="4"/>
    </row>
    <row r="5067" spans="106:110" x14ac:dyDescent="0.25">
      <c r="DB5067" s="4"/>
      <c r="DC5067" s="87"/>
      <c r="DD5067" s="87"/>
      <c r="DE5067" s="87"/>
      <c r="DF5067" s="87"/>
    </row>
    <row r="5068" spans="106:110" x14ac:dyDescent="0.25">
      <c r="DB5068" s="4"/>
      <c r="DC5068" s="4"/>
      <c r="DD5068" s="4"/>
      <c r="DE5068" s="4"/>
      <c r="DF5068" s="4"/>
    </row>
    <row r="5069" spans="106:110" x14ac:dyDescent="0.25">
      <c r="DB5069" s="4"/>
      <c r="DC5069" s="4"/>
      <c r="DD5069" s="4"/>
      <c r="DE5069" s="4"/>
      <c r="DF5069" s="4"/>
    </row>
    <row r="5070" spans="106:110" x14ac:dyDescent="0.25">
      <c r="DB5070" s="106"/>
      <c r="DC5070" s="106"/>
      <c r="DD5070" s="106"/>
      <c r="DE5070" s="107"/>
      <c r="DF5070" s="107"/>
    </row>
    <row r="5071" spans="106:110" x14ac:dyDescent="0.25">
      <c r="DB5071" s="4"/>
      <c r="DC5071" s="4"/>
      <c r="DD5071" s="4"/>
      <c r="DE5071" s="4"/>
      <c r="DF5071" s="4"/>
    </row>
    <row r="5072" spans="106:110" x14ac:dyDescent="0.25">
      <c r="DB5072" s="91"/>
      <c r="DC5072" s="26"/>
      <c r="DD5072" s="86"/>
      <c r="DE5072" s="86"/>
      <c r="DF5072" s="4"/>
    </row>
    <row r="5073" spans="106:110" x14ac:dyDescent="0.25">
      <c r="DB5073" s="4"/>
      <c r="DC5073" s="4"/>
      <c r="DD5073" s="4"/>
      <c r="DE5073" s="4"/>
      <c r="DF5073" s="4"/>
    </row>
    <row r="5074" spans="106:110" x14ac:dyDescent="0.25">
      <c r="DB5074" s="4"/>
      <c r="DC5074" s="30"/>
      <c r="DD5074" s="30"/>
      <c r="DE5074" s="30"/>
      <c r="DF5074" s="30"/>
    </row>
    <row r="5075" spans="106:110" x14ac:dyDescent="0.25">
      <c r="DB5075" s="4"/>
      <c r="DC5075" s="4"/>
      <c r="DD5075" s="4"/>
      <c r="DE5075" s="4"/>
      <c r="DF5075" s="4"/>
    </row>
    <row r="5076" spans="106:110" x14ac:dyDescent="0.25">
      <c r="DB5076" s="4"/>
      <c r="DC5076" s="4"/>
      <c r="DD5076" s="4"/>
      <c r="DE5076" s="4"/>
      <c r="DF5076" s="4"/>
    </row>
    <row r="5077" spans="106:110" x14ac:dyDescent="0.25">
      <c r="DB5077" s="4"/>
      <c r="DC5077" s="4"/>
      <c r="DD5077" s="4"/>
      <c r="DE5077" s="4"/>
      <c r="DF5077" s="4"/>
    </row>
    <row r="5078" spans="106:110" x14ac:dyDescent="0.25">
      <c r="DB5078" s="4"/>
      <c r="DC5078" s="4"/>
      <c r="DD5078" s="4"/>
      <c r="DE5078" s="4"/>
      <c r="DF5078" s="4"/>
    </row>
    <row r="5079" spans="106:110" x14ac:dyDescent="0.25">
      <c r="DB5079" s="4"/>
      <c r="DC5079" s="89"/>
      <c r="DD5079" s="89"/>
      <c r="DE5079" s="89"/>
      <c r="DF5079" s="89"/>
    </row>
    <row r="5080" spans="106:110" x14ac:dyDescent="0.25">
      <c r="DB5080" s="4"/>
      <c r="DC5080" s="4"/>
      <c r="DD5080" s="4"/>
      <c r="DE5080" s="4"/>
      <c r="DF5080" s="4"/>
    </row>
    <row r="5081" spans="106:110" x14ac:dyDescent="0.25">
      <c r="DB5081" s="4"/>
      <c r="DC5081" s="4"/>
      <c r="DD5081" s="4"/>
      <c r="DE5081" s="4"/>
      <c r="DF5081" s="4"/>
    </row>
    <row r="5082" spans="106:110" x14ac:dyDescent="0.25">
      <c r="DB5082" s="4"/>
      <c r="DC5082" s="4"/>
      <c r="DD5082" s="4"/>
      <c r="DE5082" s="4"/>
      <c r="DF5082" s="4"/>
    </row>
    <row r="5083" spans="106:110" x14ac:dyDescent="0.25">
      <c r="DB5083" s="4"/>
      <c r="DC5083" s="4"/>
      <c r="DD5083" s="4"/>
      <c r="DE5083" s="4"/>
      <c r="DF5083" s="4"/>
    </row>
    <row r="5084" spans="106:110" x14ac:dyDescent="0.25">
      <c r="DB5084" s="4"/>
      <c r="DC5084" s="4"/>
      <c r="DD5084" s="4"/>
      <c r="DE5084" s="4"/>
      <c r="DF5084" s="4"/>
    </row>
    <row r="5085" spans="106:110" x14ac:dyDescent="0.25">
      <c r="DB5085" s="4"/>
      <c r="DC5085" s="4"/>
      <c r="DD5085" s="4"/>
      <c r="DE5085" s="4"/>
      <c r="DF5085" s="4"/>
    </row>
    <row r="5086" spans="106:110" x14ac:dyDescent="0.25">
      <c r="DB5086" s="4"/>
      <c r="DC5086" s="4"/>
      <c r="DD5086" s="4"/>
      <c r="DE5086" s="4"/>
      <c r="DF5086" s="4"/>
    </row>
    <row r="5087" spans="106:110" x14ac:dyDescent="0.25">
      <c r="DB5087" s="4"/>
      <c r="DC5087" s="87"/>
      <c r="DD5087" s="87"/>
      <c r="DE5087" s="87"/>
      <c r="DF5087" s="87"/>
    </row>
    <row r="5088" spans="106:110" x14ac:dyDescent="0.25">
      <c r="DB5088" s="4"/>
      <c r="DC5088" s="4"/>
      <c r="DD5088" s="4"/>
      <c r="DE5088" s="4"/>
      <c r="DF5088" s="4"/>
    </row>
    <row r="5089" spans="106:110" x14ac:dyDescent="0.25">
      <c r="DB5089" s="4"/>
      <c r="DC5089" s="4"/>
      <c r="DD5089" s="4"/>
      <c r="DE5089" s="4"/>
      <c r="DF5089" s="4"/>
    </row>
    <row r="5090" spans="106:110" x14ac:dyDescent="0.25">
      <c r="DB5090" s="106"/>
      <c r="DC5090" s="106"/>
      <c r="DD5090" s="106"/>
      <c r="DE5090" s="107"/>
      <c r="DF5090" s="107"/>
    </row>
    <row r="5091" spans="106:110" x14ac:dyDescent="0.25">
      <c r="DB5091" s="4"/>
      <c r="DC5091" s="4"/>
      <c r="DD5091" s="4"/>
      <c r="DE5091" s="4"/>
      <c r="DF5091" s="4"/>
    </row>
    <row r="5092" spans="106:110" x14ac:dyDescent="0.25">
      <c r="DB5092" s="4"/>
      <c r="DC5092" s="4"/>
      <c r="DD5092" s="4"/>
      <c r="DE5092" s="4"/>
      <c r="DF5092" s="4"/>
    </row>
    <row r="5093" spans="106:110" x14ac:dyDescent="0.25">
      <c r="DB5093" s="4"/>
      <c r="DC5093" s="30"/>
      <c r="DD5093" s="30"/>
      <c r="DE5093" s="30"/>
      <c r="DF5093" s="30"/>
    </row>
    <row r="5094" spans="106:110" x14ac:dyDescent="0.25">
      <c r="DB5094" s="4"/>
      <c r="DC5094" s="4"/>
      <c r="DD5094" s="4"/>
      <c r="DE5094" s="4"/>
      <c r="DF5094" s="4"/>
    </row>
    <row r="5095" spans="106:110" x14ac:dyDescent="0.25">
      <c r="DB5095" s="4"/>
      <c r="DC5095" s="4"/>
      <c r="DD5095" s="4"/>
      <c r="DE5095" s="4"/>
      <c r="DF5095" s="4"/>
    </row>
    <row r="5096" spans="106:110" x14ac:dyDescent="0.25">
      <c r="DB5096" s="4"/>
      <c r="DC5096" s="4"/>
      <c r="DD5096" s="4"/>
      <c r="DE5096" s="4"/>
      <c r="DF5096" s="4"/>
    </row>
    <row r="5097" spans="106:110" x14ac:dyDescent="0.25">
      <c r="DB5097" s="4"/>
      <c r="DC5097" s="89"/>
      <c r="DD5097" s="89"/>
      <c r="DE5097" s="89"/>
      <c r="DF5097" s="89"/>
    </row>
    <row r="5098" spans="106:110" x14ac:dyDescent="0.25">
      <c r="DB5098" s="4"/>
      <c r="DC5098" s="4"/>
      <c r="DD5098" s="4"/>
      <c r="DE5098" s="4"/>
      <c r="DF5098" s="4"/>
    </row>
    <row r="5099" spans="106:110" x14ac:dyDescent="0.25">
      <c r="DB5099" s="4"/>
      <c r="DC5099" s="4"/>
      <c r="DD5099" s="4"/>
      <c r="DE5099" s="4"/>
      <c r="DF5099" s="4"/>
    </row>
    <row r="5100" spans="106:110" x14ac:dyDescent="0.25">
      <c r="DB5100" s="4"/>
      <c r="DC5100" s="4"/>
      <c r="DD5100" s="4"/>
      <c r="DE5100" s="4"/>
      <c r="DF5100" s="4"/>
    </row>
    <row r="5101" spans="106:110" x14ac:dyDescent="0.25">
      <c r="DB5101" s="4"/>
      <c r="DC5101" s="4"/>
      <c r="DD5101" s="4"/>
      <c r="DE5101" s="4"/>
      <c r="DF5101" s="4"/>
    </row>
    <row r="5102" spans="106:110" x14ac:dyDescent="0.25">
      <c r="DB5102" s="4"/>
      <c r="DC5102" s="4"/>
      <c r="DD5102" s="4"/>
      <c r="DE5102" s="4"/>
      <c r="DF5102" s="4"/>
    </row>
    <row r="5103" spans="106:110" x14ac:dyDescent="0.25">
      <c r="DB5103" s="4"/>
      <c r="DC5103" s="4"/>
      <c r="DD5103" s="4"/>
      <c r="DE5103" s="4"/>
      <c r="DF5103" s="4"/>
    </row>
    <row r="5104" spans="106:110" x14ac:dyDescent="0.25">
      <c r="DB5104" s="4"/>
      <c r="DC5104" s="4"/>
      <c r="DD5104" s="4"/>
      <c r="DE5104" s="4"/>
      <c r="DF5104" s="4"/>
    </row>
    <row r="5105" spans="106:110" x14ac:dyDescent="0.25">
      <c r="DB5105" s="4"/>
      <c r="DC5105" s="87"/>
      <c r="DD5105" s="87"/>
      <c r="DE5105" s="87"/>
      <c r="DF5105" s="87"/>
    </row>
    <row r="5106" spans="106:110" x14ac:dyDescent="0.25">
      <c r="DB5106" s="4"/>
      <c r="DC5106" s="4"/>
      <c r="DD5106" s="4"/>
      <c r="DE5106" s="4"/>
      <c r="DF5106" s="4"/>
    </row>
    <row r="5107" spans="106:110" x14ac:dyDescent="0.25">
      <c r="DB5107" s="4"/>
      <c r="DC5107" s="4"/>
      <c r="DD5107" s="4"/>
      <c r="DE5107" s="4"/>
      <c r="DF5107" s="4"/>
    </row>
    <row r="5108" spans="106:110" x14ac:dyDescent="0.25">
      <c r="DB5108" s="106"/>
      <c r="DC5108" s="106"/>
      <c r="DD5108" s="106"/>
      <c r="DE5108" s="107"/>
      <c r="DF5108" s="107"/>
    </row>
    <row r="5109" spans="106:110" x14ac:dyDescent="0.25">
      <c r="DB5109" s="4"/>
      <c r="DC5109" s="4"/>
      <c r="DD5109" s="4"/>
      <c r="DE5109" s="4"/>
      <c r="DF5109" s="4"/>
    </row>
    <row r="5110" spans="106:110" x14ac:dyDescent="0.25">
      <c r="DB5110" s="91"/>
      <c r="DC5110" s="26"/>
      <c r="DD5110" s="86"/>
      <c r="DE5110" s="86"/>
      <c r="DF5110" s="4"/>
    </row>
    <row r="5111" spans="106:110" x14ac:dyDescent="0.25">
      <c r="DB5111" s="4"/>
      <c r="DC5111" s="4"/>
      <c r="DD5111" s="4"/>
      <c r="DE5111" s="4"/>
      <c r="DF5111" s="4"/>
    </row>
    <row r="5112" spans="106:110" x14ac:dyDescent="0.25">
      <c r="DB5112" s="4"/>
      <c r="DC5112" s="30"/>
      <c r="DD5112" s="30"/>
      <c r="DE5112" s="30"/>
      <c r="DF5112" s="30"/>
    </row>
    <row r="5113" spans="106:110" x14ac:dyDescent="0.25">
      <c r="DB5113" s="4"/>
      <c r="DC5113" s="4"/>
      <c r="DD5113" s="4"/>
      <c r="DE5113" s="4"/>
      <c r="DF5113" s="4"/>
    </row>
    <row r="5114" spans="106:110" x14ac:dyDescent="0.25">
      <c r="DB5114" s="4"/>
      <c r="DC5114" s="4"/>
      <c r="DD5114" s="4"/>
      <c r="DE5114" s="4"/>
      <c r="DF5114" s="4"/>
    </row>
    <row r="5115" spans="106:110" x14ac:dyDescent="0.25">
      <c r="DB5115" s="4"/>
      <c r="DC5115" s="4"/>
      <c r="DD5115" s="4"/>
      <c r="DE5115" s="4"/>
      <c r="DF5115" s="4"/>
    </row>
    <row r="5116" spans="106:110" x14ac:dyDescent="0.25">
      <c r="DB5116" s="4"/>
      <c r="DC5116" s="4"/>
      <c r="DD5116" s="4"/>
      <c r="DE5116" s="4"/>
      <c r="DF5116" s="4"/>
    </row>
    <row r="5117" spans="106:110" x14ac:dyDescent="0.25">
      <c r="DB5117" s="4"/>
      <c r="DC5117" s="89"/>
      <c r="DD5117" s="89"/>
      <c r="DE5117" s="89"/>
      <c r="DF5117" s="89"/>
    </row>
    <row r="5118" spans="106:110" x14ac:dyDescent="0.25">
      <c r="DB5118" s="4"/>
      <c r="DC5118" s="4"/>
      <c r="DD5118" s="4"/>
      <c r="DE5118" s="4"/>
      <c r="DF5118" s="4"/>
    </row>
    <row r="5119" spans="106:110" x14ac:dyDescent="0.25">
      <c r="DB5119" s="4"/>
      <c r="DC5119" s="4"/>
      <c r="DD5119" s="4"/>
      <c r="DE5119" s="4"/>
      <c r="DF5119" s="4"/>
    </row>
    <row r="5120" spans="106:110" x14ac:dyDescent="0.25">
      <c r="DB5120" s="4"/>
      <c r="DC5120" s="4"/>
      <c r="DD5120" s="4"/>
      <c r="DE5120" s="4"/>
      <c r="DF5120" s="4"/>
    </row>
    <row r="5121" spans="106:110" x14ac:dyDescent="0.25">
      <c r="DB5121" s="4"/>
      <c r="DC5121" s="4"/>
      <c r="DD5121" s="4"/>
      <c r="DE5121" s="4"/>
      <c r="DF5121" s="4"/>
    </row>
    <row r="5122" spans="106:110" x14ac:dyDescent="0.25">
      <c r="DB5122" s="4"/>
      <c r="DC5122" s="4"/>
      <c r="DD5122" s="4"/>
      <c r="DE5122" s="4"/>
      <c r="DF5122" s="4"/>
    </row>
    <row r="5123" spans="106:110" x14ac:dyDescent="0.25">
      <c r="DB5123" s="4"/>
      <c r="DC5123" s="4"/>
      <c r="DD5123" s="4"/>
      <c r="DE5123" s="4"/>
      <c r="DF5123" s="4"/>
    </row>
    <row r="5124" spans="106:110" x14ac:dyDescent="0.25">
      <c r="DB5124" s="4"/>
      <c r="DC5124" s="4"/>
      <c r="DD5124" s="4"/>
      <c r="DE5124" s="4"/>
      <c r="DF5124" s="4"/>
    </row>
    <row r="5125" spans="106:110" x14ac:dyDescent="0.25">
      <c r="DB5125" s="4"/>
      <c r="DC5125" s="87"/>
      <c r="DD5125" s="87"/>
      <c r="DE5125" s="87"/>
      <c r="DF5125" s="87"/>
    </row>
    <row r="5126" spans="106:110" x14ac:dyDescent="0.25">
      <c r="DB5126" s="4"/>
      <c r="DC5126" s="4"/>
      <c r="DD5126" s="4"/>
      <c r="DE5126" s="4"/>
      <c r="DF5126" s="4"/>
    </row>
    <row r="5127" spans="106:110" x14ac:dyDescent="0.25">
      <c r="DB5127" s="4"/>
      <c r="DC5127" s="4"/>
      <c r="DD5127" s="4"/>
      <c r="DE5127" s="4"/>
      <c r="DF5127" s="4"/>
    </row>
    <row r="5128" spans="106:110" x14ac:dyDescent="0.25">
      <c r="DB5128" s="106"/>
      <c r="DC5128" s="106"/>
      <c r="DD5128" s="106"/>
      <c r="DE5128" s="107"/>
      <c r="DF5128" s="107"/>
    </row>
    <row r="5129" spans="106:110" x14ac:dyDescent="0.25">
      <c r="DB5129" s="4"/>
      <c r="DC5129" s="4"/>
      <c r="DD5129" s="4"/>
      <c r="DE5129" s="4"/>
      <c r="DF5129" s="4"/>
    </row>
    <row r="5130" spans="106:110" x14ac:dyDescent="0.25">
      <c r="DB5130" s="4"/>
      <c r="DC5130" s="4"/>
      <c r="DD5130" s="4"/>
      <c r="DE5130" s="4"/>
      <c r="DF5130" s="4"/>
    </row>
    <row r="5131" spans="106:110" x14ac:dyDescent="0.25">
      <c r="DB5131" s="4"/>
      <c r="DC5131" s="30"/>
      <c r="DD5131" s="30"/>
      <c r="DE5131" s="30"/>
      <c r="DF5131" s="30"/>
    </row>
    <row r="5132" spans="106:110" x14ac:dyDescent="0.25">
      <c r="DB5132" s="4"/>
      <c r="DC5132" s="4"/>
      <c r="DD5132" s="4"/>
      <c r="DE5132" s="4"/>
      <c r="DF5132" s="4"/>
    </row>
    <row r="5133" spans="106:110" x14ac:dyDescent="0.25">
      <c r="DB5133" s="4"/>
      <c r="DC5133" s="4"/>
      <c r="DD5133" s="4"/>
      <c r="DE5133" s="4"/>
      <c r="DF5133" s="4"/>
    </row>
    <row r="5134" spans="106:110" x14ac:dyDescent="0.25">
      <c r="DB5134" s="4"/>
      <c r="DC5134" s="4"/>
      <c r="DD5134" s="4"/>
      <c r="DE5134" s="4"/>
      <c r="DF5134" s="4"/>
    </row>
    <row r="5135" spans="106:110" x14ac:dyDescent="0.25">
      <c r="DB5135" s="4"/>
      <c r="DC5135" s="89"/>
      <c r="DD5135" s="89"/>
      <c r="DE5135" s="89"/>
      <c r="DF5135" s="89"/>
    </row>
    <row r="5136" spans="106:110" x14ac:dyDescent="0.25">
      <c r="DB5136" s="4"/>
      <c r="DC5136" s="4"/>
      <c r="DD5136" s="4"/>
      <c r="DE5136" s="4"/>
      <c r="DF5136" s="4"/>
    </row>
    <row r="5137" spans="106:110" x14ac:dyDescent="0.25">
      <c r="DB5137" s="4"/>
      <c r="DC5137" s="4"/>
      <c r="DD5137" s="4"/>
      <c r="DE5137" s="4"/>
      <c r="DF5137" s="4"/>
    </row>
    <row r="5138" spans="106:110" x14ac:dyDescent="0.25">
      <c r="DB5138" s="4"/>
      <c r="DC5138" s="4"/>
      <c r="DD5138" s="4"/>
      <c r="DE5138" s="4"/>
      <c r="DF5138" s="4"/>
    </row>
    <row r="5139" spans="106:110" x14ac:dyDescent="0.25">
      <c r="DB5139" s="4"/>
      <c r="DC5139" s="4"/>
      <c r="DD5139" s="4"/>
      <c r="DE5139" s="4"/>
      <c r="DF5139" s="4"/>
    </row>
    <row r="5140" spans="106:110" x14ac:dyDescent="0.25">
      <c r="DB5140" s="4"/>
      <c r="DC5140" s="4"/>
      <c r="DD5140" s="4"/>
      <c r="DE5140" s="4"/>
      <c r="DF5140" s="4"/>
    </row>
    <row r="5141" spans="106:110" x14ac:dyDescent="0.25">
      <c r="DB5141" s="4"/>
      <c r="DC5141" s="4"/>
      <c r="DD5141" s="4"/>
      <c r="DE5141" s="4"/>
      <c r="DF5141" s="4"/>
    </row>
    <row r="5142" spans="106:110" x14ac:dyDescent="0.25">
      <c r="DB5142" s="4"/>
      <c r="DC5142" s="4"/>
      <c r="DD5142" s="4"/>
      <c r="DE5142" s="4"/>
      <c r="DF5142" s="4"/>
    </row>
    <row r="5143" spans="106:110" x14ac:dyDescent="0.25">
      <c r="DB5143" s="4"/>
      <c r="DC5143" s="87"/>
      <c r="DD5143" s="87"/>
      <c r="DE5143" s="87"/>
      <c r="DF5143" s="87"/>
    </row>
    <row r="5144" spans="106:110" x14ac:dyDescent="0.25">
      <c r="DB5144" s="4"/>
      <c r="DC5144" s="4"/>
      <c r="DD5144" s="4"/>
      <c r="DE5144" s="4"/>
      <c r="DF5144" s="4"/>
    </row>
    <row r="5145" spans="106:110" x14ac:dyDescent="0.25">
      <c r="DB5145" s="4"/>
      <c r="DC5145" s="4"/>
      <c r="DD5145" s="4"/>
      <c r="DE5145" s="4"/>
      <c r="DF5145" s="4"/>
    </row>
    <row r="5146" spans="106:110" x14ac:dyDescent="0.25">
      <c r="DB5146" s="106"/>
      <c r="DC5146" s="106"/>
      <c r="DD5146" s="106"/>
      <c r="DE5146" s="107"/>
      <c r="DF5146" s="107"/>
    </row>
    <row r="5147" spans="106:110" x14ac:dyDescent="0.25">
      <c r="DB5147" s="4"/>
      <c r="DC5147" s="4"/>
      <c r="DD5147" s="4"/>
      <c r="DE5147" s="4"/>
      <c r="DF5147" s="4"/>
    </row>
    <row r="5148" spans="106:110" x14ac:dyDescent="0.25">
      <c r="DB5148" s="91"/>
      <c r="DC5148" s="26"/>
      <c r="DD5148" s="86"/>
      <c r="DE5148" s="86"/>
      <c r="DF5148" s="4"/>
    </row>
    <row r="5149" spans="106:110" x14ac:dyDescent="0.25">
      <c r="DB5149" s="4"/>
      <c r="DC5149" s="4"/>
      <c r="DD5149" s="4"/>
      <c r="DE5149" s="4"/>
      <c r="DF5149" s="4"/>
    </row>
    <row r="5150" spans="106:110" x14ac:dyDescent="0.25">
      <c r="DB5150" s="4"/>
      <c r="DC5150" s="30"/>
      <c r="DD5150" s="30"/>
      <c r="DE5150" s="30"/>
      <c r="DF5150" s="30"/>
    </row>
    <row r="5151" spans="106:110" x14ac:dyDescent="0.25">
      <c r="DB5151" s="4"/>
      <c r="DC5151" s="4"/>
      <c r="DD5151" s="4"/>
      <c r="DE5151" s="4"/>
      <c r="DF5151" s="4"/>
    </row>
    <row r="5152" spans="106:110" x14ac:dyDescent="0.25">
      <c r="DB5152" s="4"/>
      <c r="DC5152" s="4"/>
      <c r="DD5152" s="4"/>
      <c r="DE5152" s="4"/>
      <c r="DF5152" s="4"/>
    </row>
    <row r="5153" spans="106:110" x14ac:dyDescent="0.25">
      <c r="DB5153" s="4"/>
      <c r="DC5153" s="4"/>
      <c r="DD5153" s="4"/>
      <c r="DE5153" s="4"/>
      <c r="DF5153" s="4"/>
    </row>
    <row r="5154" spans="106:110" x14ac:dyDescent="0.25">
      <c r="DB5154" s="4"/>
      <c r="DC5154" s="4"/>
      <c r="DD5154" s="4"/>
      <c r="DE5154" s="4"/>
      <c r="DF5154" s="4"/>
    </row>
    <row r="5155" spans="106:110" x14ac:dyDescent="0.25">
      <c r="DB5155" s="4"/>
      <c r="DC5155" s="89"/>
      <c r="DD5155" s="89"/>
      <c r="DE5155" s="89"/>
      <c r="DF5155" s="89"/>
    </row>
    <row r="5156" spans="106:110" x14ac:dyDescent="0.25">
      <c r="DB5156" s="4"/>
      <c r="DC5156" s="4"/>
      <c r="DD5156" s="4"/>
      <c r="DE5156" s="4"/>
      <c r="DF5156" s="4"/>
    </row>
    <row r="5157" spans="106:110" x14ac:dyDescent="0.25">
      <c r="DB5157" s="4"/>
      <c r="DC5157" s="4"/>
      <c r="DD5157" s="4"/>
      <c r="DE5157" s="4"/>
      <c r="DF5157" s="4"/>
    </row>
    <row r="5158" spans="106:110" x14ac:dyDescent="0.25">
      <c r="DB5158" s="4"/>
      <c r="DC5158" s="4"/>
      <c r="DD5158" s="4"/>
      <c r="DE5158" s="4"/>
      <c r="DF5158" s="4"/>
    </row>
    <row r="5159" spans="106:110" x14ac:dyDescent="0.25">
      <c r="DB5159" s="4"/>
      <c r="DC5159" s="4"/>
      <c r="DD5159" s="4"/>
      <c r="DE5159" s="4"/>
      <c r="DF5159" s="4"/>
    </row>
    <row r="5160" spans="106:110" x14ac:dyDescent="0.25">
      <c r="DB5160" s="4"/>
      <c r="DC5160" s="4"/>
      <c r="DD5160" s="4"/>
      <c r="DE5160" s="4"/>
      <c r="DF5160" s="4"/>
    </row>
    <row r="5161" spans="106:110" x14ac:dyDescent="0.25">
      <c r="DB5161" s="4"/>
      <c r="DC5161" s="4"/>
      <c r="DD5161" s="4"/>
      <c r="DE5161" s="4"/>
      <c r="DF5161" s="4"/>
    </row>
    <row r="5162" spans="106:110" x14ac:dyDescent="0.25">
      <c r="DB5162" s="4"/>
      <c r="DC5162" s="4"/>
      <c r="DD5162" s="4"/>
      <c r="DE5162" s="4"/>
      <c r="DF5162" s="4"/>
    </row>
    <row r="5163" spans="106:110" x14ac:dyDescent="0.25">
      <c r="DB5163" s="4"/>
      <c r="DC5163" s="87"/>
      <c r="DD5163" s="87"/>
      <c r="DE5163" s="87"/>
      <c r="DF5163" s="87"/>
    </row>
    <row r="5164" spans="106:110" x14ac:dyDescent="0.25">
      <c r="DB5164" s="4"/>
      <c r="DC5164" s="4"/>
      <c r="DD5164" s="4"/>
      <c r="DE5164" s="4"/>
      <c r="DF5164" s="4"/>
    </row>
    <row r="5165" spans="106:110" x14ac:dyDescent="0.25">
      <c r="DB5165" s="4"/>
      <c r="DC5165" s="4"/>
      <c r="DD5165" s="4"/>
      <c r="DE5165" s="4"/>
      <c r="DF5165" s="4"/>
    </row>
    <row r="5166" spans="106:110" x14ac:dyDescent="0.25">
      <c r="DB5166" s="106"/>
      <c r="DC5166" s="106"/>
      <c r="DD5166" s="106"/>
      <c r="DE5166" s="107"/>
      <c r="DF5166" s="107"/>
    </row>
    <row r="5167" spans="106:110" x14ac:dyDescent="0.25">
      <c r="DB5167" s="4"/>
      <c r="DC5167" s="4"/>
      <c r="DD5167" s="4"/>
      <c r="DE5167" s="4"/>
      <c r="DF5167" s="4"/>
    </row>
    <row r="5168" spans="106:110" x14ac:dyDescent="0.25">
      <c r="DB5168" s="4"/>
      <c r="DC5168" s="4"/>
      <c r="DD5168" s="4"/>
      <c r="DE5168" s="4"/>
      <c r="DF5168" s="4"/>
    </row>
    <row r="5169" spans="106:110" x14ac:dyDescent="0.25">
      <c r="DB5169" s="4"/>
      <c r="DC5169" s="30"/>
      <c r="DD5169" s="30"/>
      <c r="DE5169" s="30"/>
      <c r="DF5169" s="30"/>
    </row>
    <row r="5170" spans="106:110" x14ac:dyDescent="0.25">
      <c r="DB5170" s="4"/>
      <c r="DC5170" s="4"/>
      <c r="DD5170" s="4"/>
      <c r="DE5170" s="4"/>
      <c r="DF5170" s="4"/>
    </row>
    <row r="5171" spans="106:110" x14ac:dyDescent="0.25">
      <c r="DB5171" s="4"/>
      <c r="DC5171" s="4"/>
      <c r="DD5171" s="4"/>
      <c r="DE5171" s="4"/>
      <c r="DF5171" s="4"/>
    </row>
    <row r="5172" spans="106:110" x14ac:dyDescent="0.25">
      <c r="DB5172" s="4"/>
      <c r="DC5172" s="4"/>
      <c r="DD5172" s="4"/>
      <c r="DE5172" s="4"/>
      <c r="DF5172" s="4"/>
    </row>
    <row r="5173" spans="106:110" x14ac:dyDescent="0.25">
      <c r="DB5173" s="4"/>
      <c r="DC5173" s="89"/>
      <c r="DD5173" s="89"/>
      <c r="DE5173" s="89"/>
      <c r="DF5173" s="89"/>
    </row>
    <row r="5174" spans="106:110" x14ac:dyDescent="0.25">
      <c r="DB5174" s="4"/>
      <c r="DC5174" s="4"/>
      <c r="DD5174" s="4"/>
      <c r="DE5174" s="4"/>
      <c r="DF5174" s="4"/>
    </row>
    <row r="5175" spans="106:110" x14ac:dyDescent="0.25">
      <c r="DB5175" s="4"/>
      <c r="DC5175" s="4"/>
      <c r="DD5175" s="4"/>
      <c r="DE5175" s="4"/>
      <c r="DF5175" s="4"/>
    </row>
    <row r="5176" spans="106:110" x14ac:dyDescent="0.25">
      <c r="DB5176" s="4"/>
      <c r="DC5176" s="4"/>
      <c r="DD5176" s="4"/>
      <c r="DE5176" s="4"/>
      <c r="DF5176" s="4"/>
    </row>
    <row r="5177" spans="106:110" x14ac:dyDescent="0.25">
      <c r="DB5177" s="4"/>
      <c r="DC5177" s="4"/>
      <c r="DD5177" s="4"/>
      <c r="DE5177" s="4"/>
      <c r="DF5177" s="4"/>
    </row>
    <row r="5178" spans="106:110" x14ac:dyDescent="0.25">
      <c r="DB5178" s="4"/>
      <c r="DC5178" s="4"/>
      <c r="DD5178" s="4"/>
      <c r="DE5178" s="4"/>
      <c r="DF5178" s="4"/>
    </row>
    <row r="5179" spans="106:110" x14ac:dyDescent="0.25">
      <c r="DB5179" s="4"/>
      <c r="DC5179" s="4"/>
      <c r="DD5179" s="4"/>
      <c r="DE5179" s="4"/>
      <c r="DF5179" s="4"/>
    </row>
    <row r="5180" spans="106:110" x14ac:dyDescent="0.25">
      <c r="DB5180" s="4"/>
      <c r="DC5180" s="4"/>
      <c r="DD5180" s="4"/>
      <c r="DE5180" s="4"/>
      <c r="DF5180" s="4"/>
    </row>
    <row r="5181" spans="106:110" x14ac:dyDescent="0.25">
      <c r="DB5181" s="4"/>
      <c r="DC5181" s="87"/>
      <c r="DD5181" s="87"/>
      <c r="DE5181" s="87"/>
      <c r="DF5181" s="87"/>
    </row>
    <row r="5182" spans="106:110" x14ac:dyDescent="0.25">
      <c r="DB5182" s="4"/>
      <c r="DC5182" s="4"/>
      <c r="DD5182" s="4"/>
      <c r="DE5182" s="4"/>
      <c r="DF5182" s="4"/>
    </row>
    <row r="5183" spans="106:110" x14ac:dyDescent="0.25">
      <c r="DB5183" s="4"/>
      <c r="DC5183" s="4"/>
      <c r="DD5183" s="4"/>
      <c r="DE5183" s="4"/>
      <c r="DF5183" s="4"/>
    </row>
    <row r="5184" spans="106:110" x14ac:dyDescent="0.25">
      <c r="DB5184" s="106"/>
      <c r="DC5184" s="106"/>
      <c r="DD5184" s="106"/>
      <c r="DE5184" s="107"/>
      <c r="DF5184" s="107"/>
    </row>
    <row r="5185" spans="106:110" x14ac:dyDescent="0.25">
      <c r="DB5185" s="4"/>
      <c r="DC5185" s="4"/>
      <c r="DD5185" s="4"/>
      <c r="DE5185" s="4"/>
      <c r="DF5185" s="4"/>
    </row>
    <row r="5186" spans="106:110" x14ac:dyDescent="0.25">
      <c r="DB5186" s="91"/>
      <c r="DC5186" s="26"/>
      <c r="DD5186" s="86"/>
      <c r="DE5186" s="86"/>
      <c r="DF5186" s="4"/>
    </row>
    <row r="5187" spans="106:110" x14ac:dyDescent="0.25">
      <c r="DB5187" s="4"/>
      <c r="DC5187" s="4"/>
      <c r="DD5187" s="4"/>
      <c r="DE5187" s="4"/>
      <c r="DF5187" s="4"/>
    </row>
    <row r="5188" spans="106:110" x14ac:dyDescent="0.25">
      <c r="DB5188" s="4"/>
      <c r="DC5188" s="30"/>
      <c r="DD5188" s="30"/>
      <c r="DE5188" s="30"/>
      <c r="DF5188" s="30"/>
    </row>
    <row r="5189" spans="106:110" x14ac:dyDescent="0.25">
      <c r="DB5189" s="4"/>
      <c r="DC5189" s="4"/>
      <c r="DD5189" s="4"/>
      <c r="DE5189" s="4"/>
      <c r="DF5189" s="4"/>
    </row>
    <row r="5190" spans="106:110" x14ac:dyDescent="0.25">
      <c r="DB5190" s="4"/>
      <c r="DC5190" s="4"/>
      <c r="DD5190" s="4"/>
      <c r="DE5190" s="4"/>
      <c r="DF5190" s="4"/>
    </row>
    <row r="5191" spans="106:110" x14ac:dyDescent="0.25">
      <c r="DB5191" s="4"/>
      <c r="DC5191" s="4"/>
      <c r="DD5191" s="4"/>
      <c r="DE5191" s="4"/>
      <c r="DF5191" s="4"/>
    </row>
    <row r="5192" spans="106:110" x14ac:dyDescent="0.25">
      <c r="DB5192" s="4"/>
      <c r="DC5192" s="4"/>
      <c r="DD5192" s="4"/>
      <c r="DE5192" s="4"/>
      <c r="DF5192" s="4"/>
    </row>
    <row r="5193" spans="106:110" x14ac:dyDescent="0.25">
      <c r="DB5193" s="4"/>
      <c r="DC5193" s="89"/>
      <c r="DD5193" s="89"/>
      <c r="DE5193" s="89"/>
      <c r="DF5193" s="89"/>
    </row>
    <row r="5194" spans="106:110" x14ac:dyDescent="0.25">
      <c r="DB5194" s="4"/>
      <c r="DC5194" s="4"/>
      <c r="DD5194" s="4"/>
      <c r="DE5194" s="4"/>
      <c r="DF5194" s="4"/>
    </row>
    <row r="5195" spans="106:110" x14ac:dyDescent="0.25">
      <c r="DB5195" s="4"/>
      <c r="DC5195" s="4"/>
      <c r="DD5195" s="4"/>
      <c r="DE5195" s="4"/>
      <c r="DF5195" s="4"/>
    </row>
    <row r="5196" spans="106:110" x14ac:dyDescent="0.25">
      <c r="DB5196" s="4"/>
      <c r="DC5196" s="4"/>
      <c r="DD5196" s="4"/>
      <c r="DE5196" s="4"/>
      <c r="DF5196" s="4"/>
    </row>
    <row r="5197" spans="106:110" x14ac:dyDescent="0.25">
      <c r="DB5197" s="4"/>
      <c r="DC5197" s="4"/>
      <c r="DD5197" s="4"/>
      <c r="DE5197" s="4"/>
      <c r="DF5197" s="4"/>
    </row>
    <row r="5198" spans="106:110" x14ac:dyDescent="0.25">
      <c r="DB5198" s="4"/>
      <c r="DC5198" s="4"/>
      <c r="DD5198" s="4"/>
      <c r="DE5198" s="4"/>
      <c r="DF5198" s="4"/>
    </row>
    <row r="5199" spans="106:110" x14ac:dyDescent="0.25">
      <c r="DB5199" s="4"/>
      <c r="DC5199" s="4"/>
      <c r="DD5199" s="4"/>
      <c r="DE5199" s="4"/>
      <c r="DF5199" s="4"/>
    </row>
    <row r="5200" spans="106:110" x14ac:dyDescent="0.25">
      <c r="DB5200" s="4"/>
      <c r="DC5200" s="4"/>
      <c r="DD5200" s="4"/>
      <c r="DE5200" s="4"/>
      <c r="DF5200" s="4"/>
    </row>
    <row r="5201" spans="106:110" x14ac:dyDescent="0.25">
      <c r="DB5201" s="4"/>
      <c r="DC5201" s="87"/>
      <c r="DD5201" s="87"/>
      <c r="DE5201" s="87"/>
      <c r="DF5201" s="87"/>
    </row>
    <row r="5202" spans="106:110" x14ac:dyDescent="0.25">
      <c r="DB5202" s="4"/>
      <c r="DC5202" s="4"/>
      <c r="DD5202" s="4"/>
      <c r="DE5202" s="4"/>
      <c r="DF5202" s="4"/>
    </row>
    <row r="5203" spans="106:110" x14ac:dyDescent="0.25">
      <c r="DB5203" s="4"/>
      <c r="DC5203" s="4"/>
      <c r="DD5203" s="4"/>
      <c r="DE5203" s="4"/>
      <c r="DF5203" s="4"/>
    </row>
    <row r="5204" spans="106:110" x14ac:dyDescent="0.25">
      <c r="DB5204" s="106"/>
      <c r="DC5204" s="106"/>
      <c r="DD5204" s="106"/>
      <c r="DE5204" s="107"/>
      <c r="DF5204" s="107"/>
    </row>
    <row r="5205" spans="106:110" x14ac:dyDescent="0.25">
      <c r="DB5205" s="4"/>
      <c r="DC5205" s="4"/>
      <c r="DD5205" s="4"/>
      <c r="DE5205" s="4"/>
      <c r="DF5205" s="4"/>
    </row>
    <row r="5206" spans="106:110" x14ac:dyDescent="0.25">
      <c r="DB5206" s="4"/>
      <c r="DC5206" s="4"/>
      <c r="DD5206" s="4"/>
      <c r="DE5206" s="4"/>
      <c r="DF5206" s="4"/>
    </row>
    <row r="5207" spans="106:110" x14ac:dyDescent="0.25">
      <c r="DB5207" s="4"/>
      <c r="DC5207" s="30"/>
      <c r="DD5207" s="30"/>
      <c r="DE5207" s="30"/>
      <c r="DF5207" s="30"/>
    </row>
    <row r="5208" spans="106:110" x14ac:dyDescent="0.25">
      <c r="DB5208" s="4"/>
      <c r="DC5208" s="4"/>
      <c r="DD5208" s="4"/>
      <c r="DE5208" s="4"/>
      <c r="DF5208" s="4"/>
    </row>
    <row r="5209" spans="106:110" x14ac:dyDescent="0.25">
      <c r="DB5209" s="4"/>
      <c r="DC5209" s="4"/>
      <c r="DD5209" s="4"/>
      <c r="DE5209" s="4"/>
      <c r="DF5209" s="4"/>
    </row>
    <row r="5210" spans="106:110" x14ac:dyDescent="0.25">
      <c r="DB5210" s="4"/>
      <c r="DC5210" s="4"/>
      <c r="DD5210" s="4"/>
      <c r="DE5210" s="4"/>
      <c r="DF5210" s="4"/>
    </row>
    <row r="5211" spans="106:110" x14ac:dyDescent="0.25">
      <c r="DB5211" s="4"/>
      <c r="DC5211" s="89"/>
      <c r="DD5211" s="89"/>
      <c r="DE5211" s="89"/>
      <c r="DF5211" s="89"/>
    </row>
    <row r="5212" spans="106:110" x14ac:dyDescent="0.25">
      <c r="DB5212" s="4"/>
      <c r="DC5212" s="4"/>
      <c r="DD5212" s="4"/>
      <c r="DE5212" s="4"/>
      <c r="DF5212" s="4"/>
    </row>
    <row r="5213" spans="106:110" x14ac:dyDescent="0.25">
      <c r="DB5213" s="4"/>
      <c r="DC5213" s="4"/>
      <c r="DD5213" s="4"/>
      <c r="DE5213" s="4"/>
      <c r="DF5213" s="4"/>
    </row>
    <row r="5214" spans="106:110" x14ac:dyDescent="0.25">
      <c r="DB5214" s="4"/>
      <c r="DC5214" s="4"/>
      <c r="DD5214" s="4"/>
      <c r="DE5214" s="4"/>
      <c r="DF5214" s="4"/>
    </row>
    <row r="5215" spans="106:110" x14ac:dyDescent="0.25">
      <c r="DB5215" s="4"/>
      <c r="DC5215" s="4"/>
      <c r="DD5215" s="4"/>
      <c r="DE5215" s="4"/>
      <c r="DF5215" s="4"/>
    </row>
    <row r="5216" spans="106:110" x14ac:dyDescent="0.25">
      <c r="DB5216" s="4"/>
      <c r="DC5216" s="4"/>
      <c r="DD5216" s="4"/>
      <c r="DE5216" s="4"/>
      <c r="DF5216" s="4"/>
    </row>
    <row r="5217" spans="106:110" x14ac:dyDescent="0.25">
      <c r="DB5217" s="4"/>
      <c r="DC5217" s="4"/>
      <c r="DD5217" s="4"/>
      <c r="DE5217" s="4"/>
      <c r="DF5217" s="4"/>
    </row>
    <row r="5218" spans="106:110" x14ac:dyDescent="0.25">
      <c r="DB5218" s="4"/>
      <c r="DC5218" s="4"/>
      <c r="DD5218" s="4"/>
      <c r="DE5218" s="4"/>
      <c r="DF5218" s="4"/>
    </row>
    <row r="5219" spans="106:110" x14ac:dyDescent="0.25">
      <c r="DB5219" s="4"/>
      <c r="DC5219" s="7"/>
      <c r="DD5219" s="7"/>
      <c r="DE5219" s="7"/>
      <c r="DF5219" s="7"/>
    </row>
    <row r="5220" spans="106:110" x14ac:dyDescent="0.25">
      <c r="DB5220" s="4"/>
      <c r="DC5220" s="4"/>
      <c r="DD5220" s="4"/>
      <c r="DE5220" s="4"/>
      <c r="DF5220" s="4"/>
    </row>
    <row r="5221" spans="106:110" x14ac:dyDescent="0.25">
      <c r="DB5221" s="4"/>
      <c r="DC5221" s="4"/>
      <c r="DD5221" s="4"/>
      <c r="DE5221" s="4"/>
      <c r="DF5221" s="4"/>
    </row>
    <row r="5222" spans="106:110" x14ac:dyDescent="0.25">
      <c r="DB5222" s="106"/>
      <c r="DC5222" s="106"/>
      <c r="DD5222" s="106"/>
      <c r="DE5222" s="107"/>
      <c r="DF5222" s="107"/>
    </row>
    <row r="5223" spans="106:110" x14ac:dyDescent="0.25">
      <c r="DB5223" s="4"/>
      <c r="DC5223" s="4"/>
      <c r="DD5223" s="4"/>
      <c r="DE5223" s="4"/>
      <c r="DF5223" s="4"/>
    </row>
    <row r="5224" spans="106:110" x14ac:dyDescent="0.25">
      <c r="DB5224" s="4"/>
      <c r="DC5224" s="4"/>
      <c r="DD5224" s="4"/>
      <c r="DE5224" s="4"/>
      <c r="DF5224" s="4"/>
    </row>
    <row r="5225" spans="106:110" x14ac:dyDescent="0.25">
      <c r="DB5225" s="4"/>
      <c r="DC5225" s="4"/>
      <c r="DD5225" s="4"/>
      <c r="DE5225" s="4"/>
      <c r="DF5225" s="4"/>
    </row>
    <row r="5226" spans="106:110" x14ac:dyDescent="0.25">
      <c r="DB5226" s="4"/>
      <c r="DC5226" s="4"/>
      <c r="DD5226" s="4"/>
      <c r="DE5226" s="4"/>
      <c r="DF5226" s="4"/>
    </row>
    <row r="5229" spans="106:110" x14ac:dyDescent="0.25">
      <c r="DB5229" s="91"/>
      <c r="DC5229" s="26"/>
      <c r="DD5229" s="86"/>
      <c r="DE5229" s="86"/>
      <c r="DF5229" s="4"/>
    </row>
    <row r="5230" spans="106:110" x14ac:dyDescent="0.25">
      <c r="DB5230" s="4"/>
      <c r="DC5230" s="4"/>
      <c r="DD5230" s="4"/>
      <c r="DE5230" s="4"/>
      <c r="DF5230" s="4"/>
    </row>
    <row r="5231" spans="106:110" x14ac:dyDescent="0.25">
      <c r="DB5231" s="4"/>
      <c r="DC5231" s="30"/>
      <c r="DD5231" s="30"/>
      <c r="DE5231" s="30"/>
      <c r="DF5231" s="30"/>
    </row>
    <row r="5232" spans="106:110" x14ac:dyDescent="0.25">
      <c r="DB5232" s="4"/>
      <c r="DC5232" s="4"/>
      <c r="DD5232" s="4"/>
      <c r="DE5232" s="4"/>
      <c r="DF5232" s="4"/>
    </row>
    <row r="5233" spans="106:110" x14ac:dyDescent="0.25">
      <c r="DB5233" s="4"/>
      <c r="DC5233" s="4"/>
      <c r="DD5233" s="4"/>
      <c r="DE5233" s="4"/>
      <c r="DF5233" s="4"/>
    </row>
    <row r="5234" spans="106:110" x14ac:dyDescent="0.25">
      <c r="DB5234" s="4"/>
      <c r="DC5234" s="4"/>
      <c r="DD5234" s="4"/>
      <c r="DE5234" s="4"/>
      <c r="DF5234" s="4"/>
    </row>
    <row r="5235" spans="106:110" x14ac:dyDescent="0.25">
      <c r="DB5235" s="4"/>
      <c r="DC5235" s="4"/>
      <c r="DD5235" s="4"/>
      <c r="DE5235" s="4"/>
      <c r="DF5235" s="4"/>
    </row>
    <row r="5236" spans="106:110" x14ac:dyDescent="0.25">
      <c r="DB5236" s="4"/>
      <c r="DC5236" s="4"/>
      <c r="DD5236" s="4"/>
      <c r="DE5236" s="4"/>
      <c r="DF5236" s="4"/>
    </row>
    <row r="5237" spans="106:110" x14ac:dyDescent="0.25">
      <c r="DB5237" s="4"/>
      <c r="DC5237" s="4"/>
      <c r="DD5237" s="4"/>
      <c r="DE5237" s="4"/>
      <c r="DF5237" s="4"/>
    </row>
    <row r="5238" spans="106:110" x14ac:dyDescent="0.25">
      <c r="DB5238" s="4"/>
      <c r="DC5238" s="4"/>
      <c r="DD5238" s="4"/>
      <c r="DE5238" s="4"/>
      <c r="DF5238" s="4"/>
    </row>
    <row r="5240" spans="106:110" x14ac:dyDescent="0.25">
      <c r="DB5240" s="4"/>
      <c r="DC5240" s="4"/>
      <c r="DD5240" s="4"/>
      <c r="DE5240" s="4"/>
      <c r="DF5240" s="4"/>
    </row>
    <row r="5241" spans="106:110" x14ac:dyDescent="0.25">
      <c r="DB5241" s="4"/>
      <c r="DC5241" s="89"/>
      <c r="DD5241" s="89"/>
      <c r="DE5241" s="89"/>
      <c r="DF5241" s="89"/>
    </row>
    <row r="5242" spans="106:110" x14ac:dyDescent="0.25">
      <c r="DB5242" s="4"/>
      <c r="DC5242" s="4"/>
      <c r="DD5242" s="4"/>
      <c r="DE5242" s="4"/>
      <c r="DF5242" s="4"/>
    </row>
    <row r="5243" spans="106:110" x14ac:dyDescent="0.25">
      <c r="DB5243" s="4"/>
      <c r="DC5243" s="4"/>
      <c r="DD5243" s="4"/>
      <c r="DE5243" s="4"/>
      <c r="DF5243" s="4"/>
    </row>
    <row r="5244" spans="106:110" x14ac:dyDescent="0.25">
      <c r="DB5244" s="4"/>
      <c r="DC5244" s="4"/>
      <c r="DD5244" s="4"/>
      <c r="DE5244" s="4"/>
      <c r="DF5244" s="4"/>
    </row>
    <row r="5245" spans="106:110" x14ac:dyDescent="0.25">
      <c r="DB5245" s="4"/>
      <c r="DC5245" s="4"/>
      <c r="DD5245" s="4"/>
      <c r="DE5245" s="4"/>
      <c r="DF5245" s="4"/>
    </row>
    <row r="5246" spans="106:110" x14ac:dyDescent="0.25">
      <c r="DB5246" s="4"/>
      <c r="DC5246" s="4"/>
      <c r="DD5246" s="4"/>
      <c r="DE5246" s="4"/>
      <c r="DF5246" s="4"/>
    </row>
    <row r="5247" spans="106:110" x14ac:dyDescent="0.25">
      <c r="DB5247" s="4"/>
      <c r="DC5247" s="4"/>
      <c r="DD5247" s="4"/>
      <c r="DE5247" s="4"/>
      <c r="DF5247" s="4"/>
    </row>
    <row r="5248" spans="106:110" x14ac:dyDescent="0.25">
      <c r="DB5248" s="4"/>
      <c r="DC5248" s="4"/>
      <c r="DD5248" s="4"/>
      <c r="DE5248" s="4"/>
      <c r="DF5248" s="4"/>
    </row>
    <row r="5249" spans="106:110" x14ac:dyDescent="0.25">
      <c r="DB5249" s="4"/>
      <c r="DC5249" s="87"/>
      <c r="DD5249" s="87"/>
      <c r="DE5249" s="87"/>
      <c r="DF5249" s="87"/>
    </row>
    <row r="5250" spans="106:110" x14ac:dyDescent="0.25">
      <c r="DB5250" s="4"/>
      <c r="DC5250" s="4"/>
      <c r="DD5250" s="4"/>
      <c r="DE5250" s="4"/>
      <c r="DF5250" s="4"/>
    </row>
    <row r="5251" spans="106:110" x14ac:dyDescent="0.25">
      <c r="DB5251" s="4"/>
      <c r="DC5251" s="4"/>
      <c r="DD5251" s="4"/>
      <c r="DE5251" s="4"/>
      <c r="DF5251" s="4"/>
    </row>
    <row r="5252" spans="106:110" x14ac:dyDescent="0.25">
      <c r="DB5252" s="106"/>
      <c r="DC5252" s="106"/>
      <c r="DD5252" s="106"/>
      <c r="DE5252" s="107"/>
      <c r="DF5252" s="107"/>
    </row>
    <row r="5253" spans="106:110" x14ac:dyDescent="0.25">
      <c r="DB5253" s="4"/>
      <c r="DC5253" s="4"/>
      <c r="DD5253" s="4"/>
      <c r="DE5253" s="4"/>
      <c r="DF5253" s="4"/>
    </row>
    <row r="5254" spans="106:110" x14ac:dyDescent="0.25">
      <c r="DB5254" s="4"/>
      <c r="DC5254" s="4"/>
      <c r="DD5254" s="4"/>
      <c r="DE5254" s="4"/>
      <c r="DF5254" s="4"/>
    </row>
    <row r="5255" spans="106:110" x14ac:dyDescent="0.25">
      <c r="DB5255" s="4"/>
      <c r="DC5255" s="4"/>
      <c r="DD5255" s="4"/>
      <c r="DE5255" s="4"/>
      <c r="DF5255" s="4"/>
    </row>
    <row r="5256" spans="106:110" x14ac:dyDescent="0.25">
      <c r="DB5256" s="4"/>
      <c r="DC5256" s="4"/>
      <c r="DD5256" s="4"/>
      <c r="DE5256" s="4"/>
      <c r="DF5256" s="4"/>
    </row>
    <row r="5259" spans="106:110" x14ac:dyDescent="0.25">
      <c r="DB5259" s="4"/>
      <c r="DC5259" s="4"/>
      <c r="DD5259" s="4"/>
      <c r="DE5259" s="4"/>
      <c r="DF5259" s="4"/>
    </row>
    <row r="5260" spans="106:110" x14ac:dyDescent="0.25">
      <c r="DB5260" s="4"/>
      <c r="DC5260" s="30"/>
      <c r="DD5260" s="30"/>
      <c r="DE5260" s="30"/>
      <c r="DF5260" s="30"/>
    </row>
    <row r="5261" spans="106:110" x14ac:dyDescent="0.25">
      <c r="DB5261" s="4"/>
      <c r="DC5261" s="4"/>
      <c r="DD5261" s="4"/>
      <c r="DE5261" s="4"/>
      <c r="DF5261" s="4"/>
    </row>
    <row r="5262" spans="106:110" x14ac:dyDescent="0.25">
      <c r="DB5262" s="4"/>
      <c r="DC5262" s="4"/>
      <c r="DD5262" s="4"/>
      <c r="DE5262" s="4"/>
      <c r="DF5262" s="4"/>
    </row>
    <row r="5263" spans="106:110" x14ac:dyDescent="0.25">
      <c r="DB5263" s="4"/>
      <c r="DC5263" s="4"/>
      <c r="DD5263" s="4"/>
      <c r="DE5263" s="4"/>
      <c r="DF5263" s="4"/>
    </row>
    <row r="5264" spans="106:110" x14ac:dyDescent="0.25">
      <c r="DB5264" s="4"/>
      <c r="DC5264" s="4"/>
      <c r="DD5264" s="4"/>
      <c r="DE5264" s="4"/>
      <c r="DF5264" s="4"/>
    </row>
    <row r="5265" spans="106:110" x14ac:dyDescent="0.25">
      <c r="DB5265" s="4"/>
      <c r="DC5265" s="4"/>
      <c r="DD5265" s="4"/>
      <c r="DE5265" s="4"/>
      <c r="DF5265" s="4"/>
    </row>
    <row r="5266" spans="106:110" x14ac:dyDescent="0.25">
      <c r="DB5266" s="4"/>
      <c r="DC5266" s="4"/>
      <c r="DD5266" s="4"/>
      <c r="DE5266" s="4"/>
      <c r="DF5266" s="4"/>
    </row>
    <row r="5267" spans="106:110" x14ac:dyDescent="0.25">
      <c r="DB5267" s="4"/>
      <c r="DC5267" s="4"/>
      <c r="DD5267" s="4"/>
      <c r="DE5267" s="4"/>
      <c r="DF5267" s="4"/>
    </row>
    <row r="5269" spans="106:110" x14ac:dyDescent="0.25">
      <c r="DB5269" s="4"/>
      <c r="DC5269" s="89"/>
      <c r="DD5269" s="89"/>
      <c r="DE5269" s="89"/>
      <c r="DF5269" s="89"/>
    </row>
    <row r="5270" spans="106:110" x14ac:dyDescent="0.25">
      <c r="DB5270" s="4"/>
      <c r="DC5270" s="4"/>
      <c r="DD5270" s="4"/>
      <c r="DE5270" s="4"/>
      <c r="DF5270" s="4"/>
    </row>
    <row r="5271" spans="106:110" x14ac:dyDescent="0.25">
      <c r="DB5271" s="4"/>
      <c r="DC5271" s="4"/>
      <c r="DD5271" s="4"/>
      <c r="DE5271" s="4"/>
      <c r="DF5271" s="4"/>
    </row>
    <row r="5272" spans="106:110" x14ac:dyDescent="0.25">
      <c r="DB5272" s="4"/>
      <c r="DC5272" s="4"/>
      <c r="DD5272" s="4"/>
      <c r="DE5272" s="4"/>
      <c r="DF5272" s="4"/>
    </row>
    <row r="5273" spans="106:110" x14ac:dyDescent="0.25">
      <c r="DB5273" s="4"/>
      <c r="DC5273" s="4"/>
      <c r="DD5273" s="4"/>
      <c r="DE5273" s="4"/>
      <c r="DF5273" s="4"/>
    </row>
    <row r="5274" spans="106:110" x14ac:dyDescent="0.25">
      <c r="DB5274" s="4"/>
      <c r="DC5274" s="4"/>
      <c r="DD5274" s="4"/>
      <c r="DE5274" s="4"/>
      <c r="DF5274" s="4"/>
    </row>
    <row r="5275" spans="106:110" x14ac:dyDescent="0.25">
      <c r="DB5275" s="4"/>
      <c r="DC5275" s="4"/>
      <c r="DD5275" s="4"/>
      <c r="DE5275" s="4"/>
      <c r="DF5275" s="4"/>
    </row>
    <row r="5277" spans="106:110" x14ac:dyDescent="0.25">
      <c r="DB5277" s="4"/>
      <c r="DC5277" s="87"/>
      <c r="DD5277" s="87"/>
      <c r="DE5277" s="87"/>
      <c r="DF5277" s="87"/>
    </row>
    <row r="5278" spans="106:110" x14ac:dyDescent="0.25">
      <c r="DB5278" s="4"/>
      <c r="DC5278" s="4"/>
      <c r="DD5278" s="4"/>
      <c r="DE5278" s="4"/>
      <c r="DF5278" s="4"/>
    </row>
    <row r="5279" spans="106:110" x14ac:dyDescent="0.25">
      <c r="DB5279" s="4"/>
      <c r="DC5279" s="4"/>
      <c r="DD5279" s="4"/>
      <c r="DE5279" s="4"/>
      <c r="DF5279" s="4"/>
    </row>
    <row r="5280" spans="106:110" x14ac:dyDescent="0.25">
      <c r="DB5280" s="106"/>
      <c r="DC5280" s="106"/>
      <c r="DD5280" s="106"/>
      <c r="DE5280" s="107"/>
      <c r="DF5280" s="107"/>
    </row>
    <row r="5281" spans="106:110" x14ac:dyDescent="0.25">
      <c r="DB5281" s="4"/>
      <c r="DC5281" s="4"/>
      <c r="DD5281" s="4"/>
      <c r="DE5281" s="4"/>
      <c r="DF5281" s="4"/>
    </row>
    <row r="5282" spans="106:110" x14ac:dyDescent="0.25">
      <c r="DB5282" s="4"/>
      <c r="DC5282" s="4"/>
      <c r="DD5282" s="4"/>
      <c r="DE5282" s="4"/>
      <c r="DF5282" s="4"/>
    </row>
    <row r="5283" spans="106:110" x14ac:dyDescent="0.25">
      <c r="DB5283" s="4"/>
      <c r="DC5283" s="4"/>
      <c r="DD5283" s="4"/>
      <c r="DE5283" s="4"/>
      <c r="DF5283" s="4"/>
    </row>
    <row r="5284" spans="106:110" x14ac:dyDescent="0.25">
      <c r="DB5284" s="4"/>
      <c r="DC5284" s="4"/>
      <c r="DD5284" s="4"/>
      <c r="DE5284" s="4"/>
      <c r="DF5284" s="4"/>
    </row>
    <row r="5287" spans="106:110" x14ac:dyDescent="0.25">
      <c r="DB5287" s="91"/>
      <c r="DC5287" s="26"/>
      <c r="DD5287" s="86"/>
      <c r="DE5287" s="86"/>
      <c r="DF5287" s="4"/>
    </row>
    <row r="5288" spans="106:110" x14ac:dyDescent="0.25">
      <c r="DB5288" s="4"/>
      <c r="DC5288" s="4"/>
      <c r="DD5288" s="4"/>
      <c r="DE5288" s="4"/>
      <c r="DF5288" s="4"/>
    </row>
    <row r="5289" spans="106:110" x14ac:dyDescent="0.25">
      <c r="DB5289" s="4"/>
      <c r="DC5289" s="30"/>
      <c r="DD5289" s="30"/>
      <c r="DE5289" s="30"/>
      <c r="DF5289" s="30"/>
    </row>
    <row r="5290" spans="106:110" x14ac:dyDescent="0.25">
      <c r="DB5290" s="4"/>
      <c r="DC5290" s="4"/>
      <c r="DD5290" s="4"/>
      <c r="DE5290" s="4"/>
      <c r="DF5290" s="4"/>
    </row>
    <row r="5291" spans="106:110" x14ac:dyDescent="0.25">
      <c r="DB5291" s="4"/>
      <c r="DC5291" s="4"/>
      <c r="DD5291" s="4"/>
      <c r="DE5291" s="4"/>
      <c r="DF5291" s="4"/>
    </row>
    <row r="5292" spans="106:110" x14ac:dyDescent="0.25">
      <c r="DB5292" s="4"/>
      <c r="DC5292" s="4"/>
      <c r="DD5292" s="4"/>
      <c r="DE5292" s="4"/>
      <c r="DF5292" s="4"/>
    </row>
    <row r="5293" spans="106:110" x14ac:dyDescent="0.25">
      <c r="DB5293" s="4"/>
      <c r="DC5293" s="4"/>
      <c r="DD5293" s="4"/>
      <c r="DE5293" s="4"/>
      <c r="DF5293" s="4"/>
    </row>
    <row r="5294" spans="106:110" x14ac:dyDescent="0.25">
      <c r="DB5294" s="4"/>
      <c r="DC5294" s="4"/>
      <c r="DD5294" s="4"/>
      <c r="DE5294" s="4"/>
      <c r="DF5294" s="4"/>
    </row>
    <row r="5295" spans="106:110" x14ac:dyDescent="0.25">
      <c r="DB5295" s="4"/>
      <c r="DC5295" s="4"/>
      <c r="DD5295" s="4"/>
      <c r="DE5295" s="4"/>
      <c r="DF5295" s="4"/>
    </row>
    <row r="5296" spans="106:110" x14ac:dyDescent="0.25">
      <c r="DB5296" s="4"/>
      <c r="DC5296" s="4"/>
      <c r="DD5296" s="4"/>
      <c r="DE5296" s="4"/>
      <c r="DF5296" s="4"/>
    </row>
    <row r="5298" spans="106:110" x14ac:dyDescent="0.25">
      <c r="DB5298" s="4"/>
      <c r="DC5298" s="4"/>
      <c r="DD5298" s="4"/>
      <c r="DE5298" s="4"/>
      <c r="DF5298" s="4"/>
    </row>
    <row r="5299" spans="106:110" x14ac:dyDescent="0.25">
      <c r="DB5299" s="4"/>
      <c r="DC5299" s="89"/>
      <c r="DD5299" s="89"/>
      <c r="DE5299" s="89"/>
      <c r="DF5299" s="89"/>
    </row>
    <row r="5300" spans="106:110" x14ac:dyDescent="0.25">
      <c r="DB5300" s="4"/>
      <c r="DC5300" s="4"/>
      <c r="DD5300" s="4"/>
      <c r="DE5300" s="4"/>
      <c r="DF5300" s="4"/>
    </row>
    <row r="5301" spans="106:110" x14ac:dyDescent="0.25">
      <c r="DB5301" s="4"/>
      <c r="DC5301" s="4"/>
      <c r="DD5301" s="4"/>
      <c r="DE5301" s="4"/>
      <c r="DF5301" s="4"/>
    </row>
    <row r="5302" spans="106:110" x14ac:dyDescent="0.25">
      <c r="DB5302" s="4"/>
      <c r="DC5302" s="4"/>
      <c r="DD5302" s="4"/>
      <c r="DE5302" s="4"/>
      <c r="DF5302" s="4"/>
    </row>
    <row r="5303" spans="106:110" x14ac:dyDescent="0.25">
      <c r="DB5303" s="4"/>
      <c r="DC5303" s="4"/>
      <c r="DD5303" s="4"/>
      <c r="DE5303" s="4"/>
      <c r="DF5303" s="4"/>
    </row>
    <row r="5304" spans="106:110" x14ac:dyDescent="0.25">
      <c r="DB5304" s="4"/>
      <c r="DC5304" s="4"/>
      <c r="DD5304" s="4"/>
      <c r="DE5304" s="4"/>
      <c r="DF5304" s="4"/>
    </row>
    <row r="5305" spans="106:110" x14ac:dyDescent="0.25">
      <c r="DB5305" s="4"/>
      <c r="DC5305" s="4"/>
      <c r="DD5305" s="4"/>
      <c r="DE5305" s="4"/>
      <c r="DF5305" s="4"/>
    </row>
    <row r="5307" spans="106:110" x14ac:dyDescent="0.25">
      <c r="DB5307" s="4"/>
      <c r="DC5307" s="87"/>
      <c r="DD5307" s="87"/>
      <c r="DE5307" s="87"/>
      <c r="DF5307" s="87"/>
    </row>
    <row r="5308" spans="106:110" x14ac:dyDescent="0.25">
      <c r="DB5308" s="4"/>
      <c r="DC5308" s="4"/>
      <c r="DD5308" s="4"/>
      <c r="DE5308" s="4"/>
      <c r="DF5308" s="4"/>
    </row>
    <row r="5309" spans="106:110" x14ac:dyDescent="0.25">
      <c r="DB5309" s="4"/>
      <c r="DC5309" s="4"/>
      <c r="DD5309" s="4"/>
      <c r="DE5309" s="4"/>
      <c r="DF5309" s="4"/>
    </row>
    <row r="5310" spans="106:110" x14ac:dyDescent="0.25">
      <c r="DB5310" s="106"/>
      <c r="DC5310" s="106"/>
      <c r="DD5310" s="106"/>
      <c r="DE5310" s="107"/>
      <c r="DF5310" s="107"/>
    </row>
    <row r="5311" spans="106:110" x14ac:dyDescent="0.25">
      <c r="DB5311" s="4"/>
      <c r="DC5311" s="4"/>
      <c r="DD5311" s="4"/>
      <c r="DE5311" s="4"/>
      <c r="DF5311" s="4"/>
    </row>
    <row r="5312" spans="106:110" x14ac:dyDescent="0.25">
      <c r="DB5312" s="4"/>
      <c r="DC5312" s="4"/>
      <c r="DD5312" s="4"/>
      <c r="DE5312" s="4"/>
      <c r="DF5312" s="4"/>
    </row>
    <row r="5313" spans="106:110" x14ac:dyDescent="0.25">
      <c r="DB5313" s="4"/>
      <c r="DC5313" s="4"/>
      <c r="DD5313" s="4"/>
      <c r="DE5313" s="4"/>
      <c r="DF5313" s="4"/>
    </row>
    <row r="5314" spans="106:110" x14ac:dyDescent="0.25">
      <c r="DB5314" s="4"/>
      <c r="DC5314" s="4"/>
      <c r="DD5314" s="4"/>
      <c r="DE5314" s="4"/>
      <c r="DF5314" s="4"/>
    </row>
    <row r="5317" spans="106:110" x14ac:dyDescent="0.25">
      <c r="DB5317" s="4"/>
      <c r="DC5317" s="4"/>
      <c r="DD5317" s="4"/>
      <c r="DE5317" s="4"/>
      <c r="DF5317" s="4"/>
    </row>
    <row r="5318" spans="106:110" x14ac:dyDescent="0.25">
      <c r="DB5318" s="4"/>
      <c r="DC5318" s="30"/>
      <c r="DD5318" s="30"/>
      <c r="DE5318" s="30"/>
      <c r="DF5318" s="30"/>
    </row>
    <row r="5319" spans="106:110" x14ac:dyDescent="0.25">
      <c r="DB5319" s="4"/>
      <c r="DC5319" s="4"/>
      <c r="DD5319" s="4"/>
      <c r="DE5319" s="4"/>
      <c r="DF5319" s="4"/>
    </row>
    <row r="5320" spans="106:110" x14ac:dyDescent="0.25">
      <c r="DB5320" s="4"/>
      <c r="DC5320" s="4"/>
      <c r="DD5320" s="4"/>
      <c r="DE5320" s="4"/>
      <c r="DF5320" s="4"/>
    </row>
    <row r="5321" spans="106:110" x14ac:dyDescent="0.25">
      <c r="DB5321" s="4"/>
      <c r="DC5321" s="4"/>
      <c r="DD5321" s="4"/>
      <c r="DE5321" s="4"/>
      <c r="DF5321" s="4"/>
    </row>
    <row r="5322" spans="106:110" x14ac:dyDescent="0.25">
      <c r="DB5322" s="4"/>
      <c r="DC5322" s="4"/>
      <c r="DD5322" s="4"/>
      <c r="DE5322" s="4"/>
      <c r="DF5322" s="4"/>
    </row>
    <row r="5323" spans="106:110" x14ac:dyDescent="0.25">
      <c r="DB5323" s="4"/>
      <c r="DC5323" s="4"/>
      <c r="DD5323" s="4"/>
      <c r="DE5323" s="4"/>
      <c r="DF5323" s="4"/>
    </row>
    <row r="5324" spans="106:110" x14ac:dyDescent="0.25">
      <c r="DB5324" s="4"/>
      <c r="DC5324" s="4"/>
      <c r="DD5324" s="4"/>
      <c r="DE5324" s="4"/>
      <c r="DF5324" s="4"/>
    </row>
    <row r="5325" spans="106:110" x14ac:dyDescent="0.25">
      <c r="DB5325" s="4"/>
      <c r="DC5325" s="4"/>
      <c r="DD5325" s="4"/>
      <c r="DE5325" s="4"/>
      <c r="DF5325" s="4"/>
    </row>
    <row r="5327" spans="106:110" x14ac:dyDescent="0.25">
      <c r="DB5327" s="4"/>
      <c r="DC5327" s="89"/>
      <c r="DD5327" s="89"/>
      <c r="DE5327" s="89"/>
      <c r="DF5327" s="89"/>
    </row>
    <row r="5328" spans="106:110" x14ac:dyDescent="0.25">
      <c r="DB5328" s="4"/>
      <c r="DC5328" s="4"/>
      <c r="DD5328" s="4"/>
      <c r="DE5328" s="4"/>
      <c r="DF5328" s="4"/>
    </row>
    <row r="5329" spans="106:110" x14ac:dyDescent="0.25">
      <c r="DB5329" s="4"/>
      <c r="DC5329" s="4"/>
      <c r="DD5329" s="4"/>
      <c r="DE5329" s="4"/>
      <c r="DF5329" s="4"/>
    </row>
    <row r="5330" spans="106:110" x14ac:dyDescent="0.25">
      <c r="DB5330" s="4"/>
      <c r="DC5330" s="4"/>
      <c r="DD5330" s="4"/>
      <c r="DE5330" s="4"/>
      <c r="DF5330" s="4"/>
    </row>
    <row r="5331" spans="106:110" x14ac:dyDescent="0.25">
      <c r="DB5331" s="4"/>
      <c r="DC5331" s="4"/>
      <c r="DD5331" s="4"/>
      <c r="DE5331" s="4"/>
      <c r="DF5331" s="4"/>
    </row>
    <row r="5332" spans="106:110" x14ac:dyDescent="0.25">
      <c r="DB5332" s="4"/>
      <c r="DC5332" s="4"/>
      <c r="DD5332" s="4"/>
      <c r="DE5332" s="4"/>
      <c r="DF5332" s="4"/>
    </row>
    <row r="5333" spans="106:110" x14ac:dyDescent="0.25">
      <c r="DB5333" s="4"/>
      <c r="DC5333" s="4"/>
      <c r="DD5333" s="4"/>
      <c r="DE5333" s="4"/>
      <c r="DF5333" s="4"/>
    </row>
    <row r="5335" spans="106:110" x14ac:dyDescent="0.25">
      <c r="DB5335" s="4"/>
      <c r="DC5335" s="87"/>
      <c r="DD5335" s="87"/>
      <c r="DE5335" s="87"/>
      <c r="DF5335" s="87"/>
    </row>
    <row r="5336" spans="106:110" x14ac:dyDescent="0.25">
      <c r="DB5336" s="4"/>
      <c r="DC5336" s="4"/>
      <c r="DD5336" s="4"/>
      <c r="DE5336" s="4"/>
      <c r="DF5336" s="4"/>
    </row>
    <row r="5337" spans="106:110" x14ac:dyDescent="0.25">
      <c r="DB5337" s="4"/>
      <c r="DC5337" s="4"/>
      <c r="DD5337" s="4"/>
      <c r="DE5337" s="4"/>
      <c r="DF5337" s="4"/>
    </row>
    <row r="5338" spans="106:110" x14ac:dyDescent="0.25">
      <c r="DB5338" s="4"/>
      <c r="DC5338" s="4"/>
      <c r="DD5338" s="4"/>
      <c r="DE5338" s="4"/>
      <c r="DF5338" s="4"/>
    </row>
    <row r="5339" spans="106:110" x14ac:dyDescent="0.25">
      <c r="DB5339" s="108"/>
      <c r="DC5339" s="108"/>
      <c r="DD5339" s="108"/>
      <c r="DE5339" s="111"/>
      <c r="DF5339" s="111"/>
    </row>
    <row r="5341" spans="106:110" x14ac:dyDescent="0.25">
      <c r="DB5341" s="91"/>
      <c r="DC5341" s="26"/>
      <c r="DD5341" s="86"/>
      <c r="DE5341" s="86"/>
      <c r="DF5341" s="4"/>
    </row>
    <row r="5342" spans="106:110" x14ac:dyDescent="0.25">
      <c r="DB5342" s="4"/>
      <c r="DC5342" s="4"/>
      <c r="DD5342" s="4"/>
      <c r="DE5342" s="4"/>
      <c r="DF5342" s="4"/>
    </row>
    <row r="5343" spans="106:110" x14ac:dyDescent="0.25">
      <c r="DB5343" s="4"/>
      <c r="DC5343" s="30"/>
      <c r="DD5343" s="30"/>
      <c r="DE5343" s="30"/>
      <c r="DF5343" s="30"/>
    </row>
    <row r="5344" spans="106:110" x14ac:dyDescent="0.25">
      <c r="DB5344" s="4"/>
      <c r="DC5344" s="4"/>
      <c r="DD5344" s="4"/>
      <c r="DE5344" s="4"/>
      <c r="DF5344" s="4"/>
    </row>
    <row r="5345" spans="106:110" x14ac:dyDescent="0.25">
      <c r="DB5345" s="4"/>
      <c r="DC5345" s="4"/>
      <c r="DD5345" s="4"/>
      <c r="DE5345" s="4"/>
      <c r="DF5345" s="4"/>
    </row>
    <row r="5346" spans="106:110" x14ac:dyDescent="0.25">
      <c r="DB5346" s="4"/>
      <c r="DC5346" s="4"/>
      <c r="DD5346" s="4"/>
      <c r="DE5346" s="4"/>
      <c r="DF5346" s="4"/>
    </row>
    <row r="5348" spans="106:110" x14ac:dyDescent="0.25">
      <c r="DB5348" s="4"/>
      <c r="DC5348" s="4"/>
      <c r="DD5348" s="4"/>
      <c r="DE5348" s="4"/>
      <c r="DF5348" s="4"/>
    </row>
    <row r="5349" spans="106:110" x14ac:dyDescent="0.25">
      <c r="DB5349" s="4"/>
      <c r="DC5349" s="89"/>
      <c r="DD5349" s="89"/>
      <c r="DE5349" s="89"/>
      <c r="DF5349" s="89"/>
    </row>
    <row r="5350" spans="106:110" x14ac:dyDescent="0.25">
      <c r="DB5350" s="4"/>
      <c r="DC5350" s="4"/>
      <c r="DD5350" s="4"/>
      <c r="DE5350" s="4"/>
      <c r="DF5350" s="4"/>
    </row>
    <row r="5351" spans="106:110" x14ac:dyDescent="0.25">
      <c r="DB5351" s="4"/>
      <c r="DC5351" s="4"/>
      <c r="DD5351" s="4"/>
      <c r="DE5351" s="4"/>
      <c r="DF5351" s="4"/>
    </row>
    <row r="5352" spans="106:110" x14ac:dyDescent="0.25">
      <c r="DB5352" s="4"/>
      <c r="DC5352" s="4"/>
      <c r="DD5352" s="4"/>
      <c r="DE5352" s="4"/>
      <c r="DF5352" s="4"/>
    </row>
    <row r="5353" spans="106:110" x14ac:dyDescent="0.25">
      <c r="DB5353" s="4"/>
      <c r="DC5353" s="4"/>
      <c r="DD5353" s="4"/>
      <c r="DE5353" s="4"/>
      <c r="DF5353" s="4"/>
    </row>
    <row r="5354" spans="106:110" x14ac:dyDescent="0.25">
      <c r="DB5354" s="4"/>
      <c r="DC5354" s="4"/>
      <c r="DD5354" s="4"/>
      <c r="DE5354" s="4"/>
      <c r="DF5354" s="4"/>
    </row>
    <row r="5355" spans="106:110" x14ac:dyDescent="0.25">
      <c r="DB5355" s="4"/>
      <c r="DC5355" s="4"/>
      <c r="DD5355" s="4"/>
      <c r="DE5355" s="4"/>
      <c r="DF5355" s="4"/>
    </row>
    <row r="5357" spans="106:110" x14ac:dyDescent="0.25">
      <c r="DB5357" s="4"/>
      <c r="DC5357" s="87"/>
      <c r="DD5357" s="87"/>
      <c r="DE5357" s="87"/>
      <c r="DF5357" s="87"/>
    </row>
  </sheetData>
  <mergeCells count="2">
    <mergeCell ref="A11:A14"/>
    <mergeCell ref="B26:C27"/>
  </mergeCells>
  <conditionalFormatting sqref="B4">
    <cfRule type="duplicateValues" dxfId="54" priority="7"/>
  </conditionalFormatting>
  <conditionalFormatting sqref="B9">
    <cfRule type="duplicateValues" dxfId="53" priority="4"/>
  </conditionalFormatting>
  <conditionalFormatting sqref="B20">
    <cfRule type="duplicateValues" dxfId="52" priority="8"/>
  </conditionalFormatting>
  <conditionalFormatting sqref="B21">
    <cfRule type="duplicateValues" dxfId="51" priority="6"/>
  </conditionalFormatting>
  <conditionalFormatting sqref="B23 B25:B26">
    <cfRule type="duplicateValues" dxfId="50" priority="9"/>
  </conditionalFormatting>
  <conditionalFormatting sqref="B5:C5">
    <cfRule type="duplicateValues" dxfId="49" priority="5"/>
  </conditionalFormatting>
  <conditionalFormatting sqref="C1">
    <cfRule type="duplicateValues" dxfId="48" priority="2"/>
  </conditionalFormatting>
  <conditionalFormatting sqref="C2:C3">
    <cfRule type="duplicateValues" dxfId="47" priority="3"/>
  </conditionalFormatting>
  <conditionalFormatting sqref="C9">
    <cfRule type="duplicateValues" dxfId="46" priority="1"/>
  </conditionalFormatting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3D165-B54A-46C2-A3A1-50A9A2749032}">
  <dimension ref="A1:EC5369"/>
  <sheetViews>
    <sheetView showGridLines="0" zoomScale="80" zoomScaleNormal="80" workbookViewId="0">
      <pane xSplit="3" ySplit="3" topLeftCell="O12" activePane="bottomRight" state="frozen"/>
      <selection pane="topRight" activeCell="D1" sqref="D1"/>
      <selection pane="bottomLeft" activeCell="A4" sqref="A4"/>
      <selection pane="bottomRight" sqref="A1:XFD1048576"/>
    </sheetView>
  </sheetViews>
  <sheetFormatPr defaultRowHeight="13.2" x14ac:dyDescent="0.25"/>
  <cols>
    <col min="1" max="1" width="16.5546875" style="74" customWidth="1"/>
    <col min="2" max="2" width="12.6640625" style="21" customWidth="1"/>
    <col min="3" max="3" width="117.6640625" style="21" customWidth="1"/>
    <col min="4" max="4" width="14" style="21" customWidth="1"/>
    <col min="5" max="7" width="0" style="21" hidden="1" customWidth="1"/>
    <col min="8" max="8" width="2.6640625" style="21" hidden="1" customWidth="1"/>
    <col min="9" max="9" width="12.5546875" style="21" customWidth="1"/>
    <col min="10" max="10" width="12.21875" style="21" customWidth="1"/>
    <col min="11" max="12" width="0" style="21" hidden="1" customWidth="1"/>
    <col min="13" max="13" width="11.44140625" style="21" customWidth="1"/>
    <col min="14" max="18" width="0" style="21" hidden="1" customWidth="1"/>
    <col min="19" max="19" width="12.33203125" style="21" customWidth="1"/>
    <col min="20" max="20" width="11" style="21" customWidth="1"/>
    <col min="21" max="23" width="0" style="21" hidden="1" customWidth="1"/>
    <col min="24" max="24" width="13" style="21" customWidth="1"/>
    <col min="25" max="25" width="8.88671875" style="21"/>
    <col min="26" max="27" width="0" style="21" hidden="1" customWidth="1"/>
    <col min="28" max="28" width="11.77734375" style="21" customWidth="1"/>
    <col min="29" max="29" width="0" style="21" hidden="1" customWidth="1"/>
    <col min="30" max="30" width="8.88671875" style="21"/>
    <col min="31" max="32" width="0" style="21" hidden="1" customWidth="1"/>
    <col min="33" max="38" width="8.88671875" style="21"/>
    <col min="39" max="42" width="0" style="21" hidden="1" customWidth="1"/>
    <col min="43" max="44" width="8.88671875" style="21"/>
    <col min="45" max="45" width="10.44140625" style="21" customWidth="1"/>
    <col min="46" max="47" width="8.88671875" style="21"/>
    <col min="48" max="48" width="10.77734375" style="21" customWidth="1"/>
    <col min="49" max="52" width="8.88671875" style="21"/>
    <col min="53" max="56" width="8.88671875" style="21" hidden="1" customWidth="1"/>
    <col min="57" max="58" width="8.88671875" style="21"/>
    <col min="59" max="71" width="8.88671875" style="21" hidden="1" customWidth="1"/>
    <col min="72" max="72" width="11.5546875" style="21" customWidth="1"/>
    <col min="73" max="80" width="0" style="21" hidden="1" customWidth="1"/>
    <col min="81" max="81" width="8.88671875" style="21"/>
    <col min="82" max="88" width="0" style="21" hidden="1" customWidth="1"/>
    <col min="89" max="90" width="8.88671875" style="21"/>
    <col min="91" max="92" width="0" style="21" hidden="1" customWidth="1"/>
    <col min="93" max="93" width="8.88671875" style="21"/>
    <col min="94" max="97" width="0" style="21" hidden="1" customWidth="1"/>
    <col min="98" max="98" width="8.88671875" style="21"/>
    <col min="99" max="99" width="0" style="21" hidden="1" customWidth="1"/>
    <col min="100" max="100" width="8.88671875" style="21"/>
    <col min="101" max="101" width="10.6640625" style="21" customWidth="1"/>
    <col min="102" max="104" width="0" style="21" hidden="1" customWidth="1"/>
    <col min="105" max="105" width="8.88671875" style="21"/>
    <col min="106" max="106" width="11.21875" style="21" customWidth="1"/>
    <col min="107" max="107" width="10.5546875" style="21" customWidth="1"/>
    <col min="108" max="109" width="11.21875" style="21" customWidth="1"/>
    <col min="110" max="110" width="10.6640625" style="21" customWidth="1"/>
    <col min="111" max="111" width="4.5546875" style="76" customWidth="1"/>
    <col min="112" max="16384" width="8.88671875" style="21"/>
  </cols>
  <sheetData>
    <row r="1" spans="1:133" s="4" customFormat="1" ht="45" customHeight="1" x14ac:dyDescent="0.25">
      <c r="A1" s="1"/>
      <c r="B1" s="2" t="s">
        <v>0</v>
      </c>
      <c r="C1" s="3" t="s">
        <v>76</v>
      </c>
      <c r="E1" s="3"/>
      <c r="F1" s="3"/>
      <c r="G1" s="168" t="s">
        <v>102</v>
      </c>
      <c r="H1" s="168" t="s">
        <v>103</v>
      </c>
      <c r="I1" s="6" t="s">
        <v>80</v>
      </c>
      <c r="J1" s="6" t="s">
        <v>81</v>
      </c>
      <c r="K1" s="5" t="s">
        <v>104</v>
      </c>
      <c r="L1" s="5" t="s">
        <v>105</v>
      </c>
      <c r="M1" s="6" t="s">
        <v>1</v>
      </c>
      <c r="N1" s="5" t="s">
        <v>106</v>
      </c>
      <c r="O1" s="5" t="s">
        <v>107</v>
      </c>
      <c r="P1" s="5" t="s">
        <v>108</v>
      </c>
      <c r="Q1" s="5" t="s">
        <v>109</v>
      </c>
      <c r="R1" s="5" t="s">
        <v>110</v>
      </c>
      <c r="S1" s="6" t="s">
        <v>85</v>
      </c>
      <c r="T1" s="5" t="s">
        <v>86</v>
      </c>
      <c r="U1" s="5" t="s">
        <v>111</v>
      </c>
      <c r="V1" s="5" t="s">
        <v>112</v>
      </c>
      <c r="W1" s="5" t="s">
        <v>113</v>
      </c>
      <c r="X1" s="6" t="s">
        <v>82</v>
      </c>
      <c r="Y1" s="6" t="s">
        <v>2</v>
      </c>
      <c r="Z1" s="6" t="s">
        <v>2</v>
      </c>
      <c r="AA1" s="6" t="s">
        <v>115</v>
      </c>
      <c r="AB1" s="6" t="s">
        <v>83</v>
      </c>
      <c r="AC1" s="5" t="s">
        <v>116</v>
      </c>
      <c r="AD1" s="5" t="s">
        <v>3</v>
      </c>
      <c r="AE1" s="5" t="s">
        <v>117</v>
      </c>
      <c r="AF1" s="5" t="s">
        <v>118</v>
      </c>
      <c r="AG1" s="6" t="s">
        <v>4</v>
      </c>
      <c r="AH1" s="6" t="s">
        <v>5</v>
      </c>
      <c r="AI1" s="6" t="s">
        <v>6</v>
      </c>
      <c r="AJ1" s="6" t="s">
        <v>7</v>
      </c>
      <c r="AK1" s="6" t="s">
        <v>8</v>
      </c>
      <c r="AL1" s="5" t="s">
        <v>9</v>
      </c>
      <c r="AM1" s="5" t="s">
        <v>120</v>
      </c>
      <c r="AN1" s="5" t="s">
        <v>121</v>
      </c>
      <c r="AO1" s="5" t="s">
        <v>122</v>
      </c>
      <c r="AP1" s="5" t="s">
        <v>123</v>
      </c>
      <c r="AQ1" s="6" t="s">
        <v>10</v>
      </c>
      <c r="AR1" s="6" t="s">
        <v>11</v>
      </c>
      <c r="AS1" s="6" t="s">
        <v>12</v>
      </c>
      <c r="AT1" s="6" t="s">
        <v>13</v>
      </c>
      <c r="AU1" s="6" t="s">
        <v>14</v>
      </c>
      <c r="AV1" s="6" t="s">
        <v>15</v>
      </c>
      <c r="AW1" s="6" t="s">
        <v>16</v>
      </c>
      <c r="AX1" s="6" t="s">
        <v>17</v>
      </c>
      <c r="AY1" s="6" t="s">
        <v>18</v>
      </c>
      <c r="AZ1" s="6" t="s">
        <v>19</v>
      </c>
      <c r="BA1" s="5" t="s">
        <v>124</v>
      </c>
      <c r="BB1" s="5" t="s">
        <v>67</v>
      </c>
      <c r="BC1" s="6" t="s">
        <v>124</v>
      </c>
      <c r="BD1" s="6" t="s">
        <v>67</v>
      </c>
      <c r="BE1" s="6" t="s">
        <v>20</v>
      </c>
      <c r="BF1" s="6" t="s">
        <v>21</v>
      </c>
      <c r="BG1" s="6" t="s">
        <v>125</v>
      </c>
      <c r="BH1" s="6" t="s">
        <v>126</v>
      </c>
      <c r="BI1" s="169"/>
      <c r="BJ1" s="169" t="s">
        <v>127</v>
      </c>
      <c r="BK1" s="169"/>
      <c r="BL1" s="169"/>
      <c r="BM1" s="169" t="s">
        <v>128</v>
      </c>
      <c r="BN1" s="169" t="s">
        <v>129</v>
      </c>
      <c r="BO1" s="169"/>
      <c r="BP1" s="169"/>
      <c r="BQ1" s="169" t="s">
        <v>130</v>
      </c>
      <c r="BR1" s="169"/>
      <c r="BS1" s="169"/>
      <c r="BT1" s="6" t="s">
        <v>84</v>
      </c>
      <c r="BU1" s="6" t="s">
        <v>131</v>
      </c>
      <c r="BV1" s="6" t="s">
        <v>132</v>
      </c>
      <c r="BW1" s="6" t="s">
        <v>133</v>
      </c>
      <c r="BX1" s="6" t="s">
        <v>134</v>
      </c>
      <c r="BY1" s="6" t="s">
        <v>135</v>
      </c>
      <c r="BZ1" s="6" t="s">
        <v>136</v>
      </c>
      <c r="CA1" s="6" t="s">
        <v>137</v>
      </c>
      <c r="CB1" s="6" t="s">
        <v>138</v>
      </c>
      <c r="CC1" s="6" t="s">
        <v>22</v>
      </c>
      <c r="CD1" s="6" t="s">
        <v>139</v>
      </c>
      <c r="CE1" s="6" t="s">
        <v>140</v>
      </c>
      <c r="CF1" s="6" t="s">
        <v>141</v>
      </c>
      <c r="CG1" s="6" t="s">
        <v>190</v>
      </c>
      <c r="CH1" s="6" t="s">
        <v>191</v>
      </c>
      <c r="CI1" s="6" t="s">
        <v>192</v>
      </c>
      <c r="CJ1" s="6" t="s">
        <v>193</v>
      </c>
      <c r="CK1" s="6" t="s">
        <v>23</v>
      </c>
      <c r="CL1" s="6" t="s">
        <v>24</v>
      </c>
      <c r="CM1" s="6" t="s">
        <v>146</v>
      </c>
      <c r="CN1" s="6" t="s">
        <v>147</v>
      </c>
      <c r="CO1" s="6" t="s">
        <v>25</v>
      </c>
      <c r="CP1" s="6" t="s">
        <v>194</v>
      </c>
      <c r="CQ1" s="6" t="s">
        <v>149</v>
      </c>
      <c r="CR1" s="6" t="s">
        <v>150</v>
      </c>
      <c r="CS1" s="6" t="s">
        <v>150</v>
      </c>
      <c r="CT1" s="6" t="s">
        <v>26</v>
      </c>
      <c r="CU1" s="6" t="s">
        <v>151</v>
      </c>
      <c r="CV1" s="6" t="s">
        <v>27</v>
      </c>
      <c r="CW1" s="6" t="s">
        <v>152</v>
      </c>
      <c r="CX1" s="6" t="s">
        <v>153</v>
      </c>
      <c r="CY1" s="6" t="s">
        <v>154</v>
      </c>
      <c r="CZ1" s="6" t="s">
        <v>155</v>
      </c>
      <c r="DA1" s="6" t="s">
        <v>28</v>
      </c>
      <c r="DB1" s="6" t="s">
        <v>156</v>
      </c>
      <c r="DC1" s="6" t="s">
        <v>157</v>
      </c>
      <c r="DD1" s="6" t="s">
        <v>158</v>
      </c>
      <c r="DE1" s="6" t="s">
        <v>29</v>
      </c>
      <c r="DF1" s="6" t="s">
        <v>30</v>
      </c>
      <c r="DG1" s="7"/>
    </row>
    <row r="2" spans="1:133" s="15" customFormat="1" x14ac:dyDescent="0.25">
      <c r="A2" s="8"/>
      <c r="B2" s="9"/>
      <c r="C2" s="10"/>
      <c r="D2" s="9"/>
      <c r="E2" s="170"/>
      <c r="F2" s="170"/>
      <c r="G2" s="171"/>
      <c r="H2" s="171"/>
      <c r="I2" s="11"/>
      <c r="J2" s="11"/>
      <c r="K2" s="11"/>
      <c r="L2" s="11"/>
      <c r="M2" s="12"/>
      <c r="N2" s="172"/>
      <c r="O2" s="172"/>
      <c r="P2" s="172"/>
      <c r="Q2" s="172"/>
      <c r="R2" s="172"/>
      <c r="S2" s="11"/>
      <c r="T2" s="11"/>
      <c r="U2" s="11"/>
      <c r="V2" s="11"/>
      <c r="W2" s="11"/>
      <c r="X2" s="13"/>
      <c r="Y2" s="13"/>
      <c r="Z2" s="13"/>
      <c r="AA2" s="13"/>
      <c r="AB2" s="13"/>
      <c r="AC2" s="11"/>
      <c r="AD2" s="11"/>
      <c r="AE2" s="11"/>
      <c r="AF2" s="11"/>
      <c r="AG2" s="13"/>
      <c r="AH2" s="13"/>
      <c r="AI2" s="13"/>
      <c r="AJ2" s="13"/>
      <c r="AK2" s="13"/>
      <c r="AL2" s="11"/>
      <c r="AM2" s="11"/>
      <c r="AN2" s="11"/>
      <c r="AO2" s="11"/>
      <c r="AP2" s="11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1"/>
      <c r="BB2" s="11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4"/>
      <c r="DC2" s="14"/>
      <c r="DD2" s="14"/>
      <c r="DE2" s="14"/>
      <c r="DF2" s="14"/>
    </row>
    <row r="3" spans="1:133" s="4" customFormat="1" x14ac:dyDescent="0.25">
      <c r="A3" s="16" t="s">
        <v>73</v>
      </c>
      <c r="B3" s="17" t="s">
        <v>175</v>
      </c>
      <c r="C3" s="18"/>
      <c r="D3" s="18"/>
      <c r="E3" s="19"/>
      <c r="F3" s="19"/>
      <c r="G3" s="168"/>
      <c r="H3" s="168"/>
      <c r="I3" s="20"/>
      <c r="J3" s="20"/>
      <c r="K3" s="20"/>
      <c r="L3" s="20"/>
      <c r="M3" s="1"/>
      <c r="N3" s="3"/>
      <c r="O3" s="3"/>
      <c r="P3" s="3"/>
      <c r="Q3" s="3"/>
      <c r="R3" s="3"/>
      <c r="S3" s="20"/>
      <c r="T3" s="20"/>
      <c r="U3" s="20"/>
      <c r="V3" s="20"/>
      <c r="W3" s="20"/>
      <c r="X3" s="2"/>
      <c r="Y3" s="2"/>
      <c r="Z3" s="2"/>
      <c r="AA3" s="2"/>
      <c r="AB3" s="2"/>
      <c r="AC3" s="20"/>
      <c r="AD3" s="20"/>
      <c r="AE3" s="20"/>
      <c r="AF3" s="20"/>
      <c r="AG3" s="2"/>
      <c r="AH3" s="2"/>
      <c r="AI3" s="2"/>
      <c r="AJ3" s="2"/>
      <c r="AK3" s="2"/>
      <c r="AL3" s="20"/>
      <c r="AM3" s="20"/>
      <c r="AN3" s="20"/>
      <c r="AO3" s="20"/>
      <c r="AP3" s="20"/>
      <c r="AQ3" s="2"/>
      <c r="AR3" s="2"/>
      <c r="AS3" s="2"/>
      <c r="AT3" s="2"/>
      <c r="AU3" s="2"/>
      <c r="AV3" s="2"/>
      <c r="AW3" s="2"/>
      <c r="AX3" s="2"/>
      <c r="AY3" s="2"/>
      <c r="AZ3" s="2"/>
      <c r="BA3" s="20"/>
      <c r="BB3" s="20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1"/>
      <c r="DC3" s="21"/>
      <c r="DD3" s="21"/>
      <c r="DE3" s="21"/>
      <c r="DF3" s="21"/>
      <c r="DG3" s="7"/>
    </row>
    <row r="4" spans="1:133" s="4" customFormat="1" x14ac:dyDescent="0.25">
      <c r="A4" s="16"/>
      <c r="B4" s="18"/>
      <c r="C4" s="17"/>
      <c r="D4" s="18"/>
      <c r="E4" s="19"/>
      <c r="F4" s="19"/>
      <c r="G4" s="168"/>
      <c r="H4" s="168"/>
      <c r="I4" s="20"/>
      <c r="J4" s="20"/>
      <c r="K4" s="20"/>
      <c r="L4" s="20"/>
      <c r="M4" s="1"/>
      <c r="N4" s="3"/>
      <c r="O4" s="3"/>
      <c r="P4" s="3"/>
      <c r="Q4" s="3"/>
      <c r="R4" s="3"/>
      <c r="S4" s="20"/>
      <c r="T4" s="20"/>
      <c r="U4" s="20"/>
      <c r="V4" s="20"/>
      <c r="W4" s="20"/>
      <c r="X4" s="2"/>
      <c r="Y4" s="2"/>
      <c r="Z4" s="2"/>
      <c r="AA4" s="2"/>
      <c r="AB4" s="2"/>
      <c r="AC4" s="20"/>
      <c r="AD4" s="20"/>
      <c r="AE4" s="20"/>
      <c r="AF4" s="20"/>
      <c r="AG4" s="2"/>
      <c r="AH4" s="2"/>
      <c r="AI4" s="2"/>
      <c r="AJ4" s="2"/>
      <c r="AK4" s="2"/>
      <c r="AL4" s="20"/>
      <c r="AM4" s="20"/>
      <c r="AN4" s="20"/>
      <c r="AO4" s="20"/>
      <c r="AP4" s="20"/>
      <c r="AQ4" s="2"/>
      <c r="AR4" s="2"/>
      <c r="AS4" s="2"/>
      <c r="AT4" s="2"/>
      <c r="AU4" s="2"/>
      <c r="AV4" s="2"/>
      <c r="AW4" s="2"/>
      <c r="AX4" s="2"/>
      <c r="AY4" s="2"/>
      <c r="AZ4" s="2"/>
      <c r="BA4" s="20"/>
      <c r="BB4" s="20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1"/>
      <c r="DC4" s="21"/>
      <c r="DD4" s="21"/>
      <c r="DE4" s="21"/>
      <c r="DF4" s="21"/>
      <c r="DG4" s="7"/>
    </row>
    <row r="5" spans="1:133" s="4" customFormat="1" ht="14.4" customHeight="1" x14ac:dyDescent="0.25">
      <c r="A5" s="164" t="s">
        <v>101</v>
      </c>
      <c r="B5" s="18" t="s">
        <v>59</v>
      </c>
      <c r="C5" s="19" t="s">
        <v>204</v>
      </c>
      <c r="D5" s="27"/>
      <c r="I5" s="68">
        <v>475.65888888888918</v>
      </c>
      <c r="J5" s="68">
        <v>475.65888888888918</v>
      </c>
      <c r="K5" s="27"/>
      <c r="L5" s="27"/>
      <c r="M5" s="28">
        <v>75.646666666666661</v>
      </c>
      <c r="N5" s="28"/>
      <c r="O5" s="28"/>
      <c r="P5" s="28"/>
      <c r="Q5" s="28"/>
      <c r="R5" s="28"/>
      <c r="S5" s="28">
        <v>1.6155555555555736</v>
      </c>
      <c r="T5" s="28">
        <v>1.6155555555555736</v>
      </c>
      <c r="U5" s="28"/>
      <c r="V5" s="28"/>
      <c r="W5" s="28"/>
      <c r="X5" s="28">
        <v>17.375555555555554</v>
      </c>
      <c r="Y5" s="28">
        <v>4.13</v>
      </c>
      <c r="Z5" s="28"/>
      <c r="AA5" s="28"/>
      <c r="AB5" s="28">
        <v>0</v>
      </c>
      <c r="AC5" s="28"/>
      <c r="AD5" s="28">
        <v>0</v>
      </c>
      <c r="AE5" s="28"/>
      <c r="AF5" s="28"/>
      <c r="AG5" s="28">
        <v>1.2322222222222221</v>
      </c>
      <c r="AH5" s="28">
        <v>403.03593123209163</v>
      </c>
      <c r="AI5" s="28">
        <v>1.5383954154727792</v>
      </c>
      <c r="AJ5" s="28">
        <v>0.82836676217765026</v>
      </c>
      <c r="AK5" s="28">
        <v>0.71002865329512888</v>
      </c>
      <c r="AL5" s="28">
        <v>1.1833810888252147E-2</v>
      </c>
      <c r="AM5" s="28">
        <v>0.4496848137535816</v>
      </c>
      <c r="AN5" s="28"/>
      <c r="AO5" s="28">
        <v>1.1833810888252147E-2</v>
      </c>
      <c r="AP5" s="28"/>
      <c r="AQ5" s="28">
        <v>6.1403235955056203</v>
      </c>
      <c r="AR5" s="28">
        <v>10.44183370786517</v>
      </c>
      <c r="AS5" s="28">
        <v>90.225907615480665</v>
      </c>
      <c r="AT5" s="28">
        <v>30.460820973782781</v>
      </c>
      <c r="AU5" s="28">
        <v>376.41314656679162</v>
      </c>
      <c r="AV5" s="28">
        <v>307.01617977528099</v>
      </c>
      <c r="AW5" s="28">
        <v>0.38308614232209742</v>
      </c>
      <c r="AX5" s="28">
        <v>3.3283333333333331</v>
      </c>
      <c r="AY5" s="28">
        <v>0.2845782771535581</v>
      </c>
      <c r="AZ5" s="28">
        <v>44</v>
      </c>
      <c r="BA5" s="28">
        <v>4581.3399710698604</v>
      </c>
      <c r="BB5" s="28">
        <v>4576.565816480489</v>
      </c>
      <c r="BC5" s="28"/>
      <c r="BD5" s="28"/>
      <c r="BE5" s="28">
        <v>4581.3399710698604</v>
      </c>
      <c r="BF5" s="28">
        <v>4576.565816480489</v>
      </c>
      <c r="BG5" s="28"/>
      <c r="BH5" s="28">
        <v>4571.7916618911167</v>
      </c>
      <c r="BI5" s="28">
        <v>9.4057971014492754</v>
      </c>
      <c r="BJ5" s="28"/>
      <c r="BK5" s="28"/>
      <c r="BL5" s="28"/>
      <c r="BM5" s="28">
        <v>47.884057971014492</v>
      </c>
      <c r="BN5" s="28"/>
      <c r="BO5" s="28"/>
      <c r="BP5" s="28"/>
      <c r="BQ5" s="28">
        <v>9.4057971014492754</v>
      </c>
      <c r="BR5" s="28"/>
      <c r="BS5" s="28"/>
      <c r="BT5" s="28">
        <v>0</v>
      </c>
      <c r="BU5" s="28"/>
      <c r="BV5" s="28"/>
      <c r="BW5" s="28"/>
      <c r="BX5" s="28"/>
      <c r="BY5" s="28"/>
      <c r="BZ5" s="28"/>
      <c r="CA5" s="28"/>
      <c r="CB5" s="28"/>
      <c r="CC5" s="28">
        <v>0.59855072463768111</v>
      </c>
      <c r="CD5" s="28"/>
      <c r="CE5" s="28"/>
      <c r="CF5" s="28"/>
      <c r="CG5" s="28"/>
      <c r="CH5" s="28"/>
      <c r="CI5" s="28"/>
      <c r="CJ5" s="28"/>
      <c r="CK5" s="28">
        <v>0.6749612983770289</v>
      </c>
      <c r="CL5" s="28">
        <v>0.60928938826466927</v>
      </c>
      <c r="CM5" s="28"/>
      <c r="CN5" s="28"/>
      <c r="CO5" s="28">
        <v>6.9648709113608005</v>
      </c>
      <c r="CP5" s="28"/>
      <c r="CQ5" s="28"/>
      <c r="CR5" s="28"/>
      <c r="CS5" s="28"/>
      <c r="CT5" s="28" t="s">
        <v>38</v>
      </c>
      <c r="CU5" s="28"/>
      <c r="CV5" s="28">
        <v>17.152857547436984</v>
      </c>
      <c r="CW5" s="28">
        <v>18.518465024072498</v>
      </c>
      <c r="CX5" s="28"/>
      <c r="CY5" s="28"/>
      <c r="CZ5" s="28"/>
      <c r="DA5" s="28">
        <v>608.31605777400171</v>
      </c>
      <c r="DB5" s="31" t="s">
        <v>32</v>
      </c>
      <c r="DC5" s="31" t="s">
        <v>32</v>
      </c>
      <c r="DD5" s="31" t="s">
        <v>32</v>
      </c>
      <c r="DE5" s="31" t="s">
        <v>32</v>
      </c>
      <c r="DF5" s="31" t="s">
        <v>32</v>
      </c>
      <c r="DG5" s="7"/>
    </row>
    <row r="6" spans="1:133" s="4" customFormat="1" ht="13.2" customHeight="1" x14ac:dyDescent="0.25">
      <c r="A6" s="164"/>
      <c r="B6" s="135" t="s">
        <v>56</v>
      </c>
      <c r="C6" s="17" t="s">
        <v>197</v>
      </c>
      <c r="D6" s="27"/>
      <c r="I6" s="68">
        <v>1493.2866666666669</v>
      </c>
      <c r="J6" s="68">
        <v>1493.2866666666669</v>
      </c>
      <c r="K6" s="25"/>
      <c r="L6" s="25"/>
      <c r="M6" s="28">
        <v>11.75</v>
      </c>
      <c r="N6" s="28"/>
      <c r="O6" s="28"/>
      <c r="P6" s="28"/>
      <c r="Q6" s="28"/>
      <c r="R6" s="28"/>
      <c r="S6" s="28">
        <v>75.526275362318842</v>
      </c>
      <c r="T6" s="28">
        <v>72.942942028985513</v>
      </c>
      <c r="U6" s="28"/>
      <c r="V6" s="28"/>
      <c r="W6" s="28"/>
      <c r="X6" s="28">
        <v>10.725391304347825</v>
      </c>
      <c r="Y6" s="28">
        <v>1.3583333333333334</v>
      </c>
      <c r="Z6" s="28"/>
      <c r="AA6" s="28"/>
      <c r="AB6" s="28">
        <v>2.583333333333333</v>
      </c>
      <c r="AC6" s="28"/>
      <c r="AD6" s="28">
        <v>0</v>
      </c>
      <c r="AE6" s="28"/>
      <c r="AF6" s="28"/>
      <c r="AG6" s="28">
        <v>0.64</v>
      </c>
      <c r="AH6" s="28">
        <v>0</v>
      </c>
      <c r="AI6" s="28">
        <v>0.30810975609756092</v>
      </c>
      <c r="AJ6" s="28">
        <v>0.15405487804878046</v>
      </c>
      <c r="AK6" s="28">
        <v>0.44228658536585358</v>
      </c>
      <c r="AL6" s="28">
        <v>9.9390243902439002E-2</v>
      </c>
      <c r="AM6" s="28"/>
      <c r="AN6" s="28">
        <v>0.4283719512195121</v>
      </c>
      <c r="AO6" s="28"/>
      <c r="AP6" s="28">
        <v>1.3914634146341462E-2</v>
      </c>
      <c r="AQ6" s="28">
        <v>16.031666666666666</v>
      </c>
      <c r="AR6" s="28">
        <v>5.6999999999999993</v>
      </c>
      <c r="AS6" s="28">
        <v>0.74707921550601408</v>
      </c>
      <c r="AT6" s="28">
        <v>30.751666666666665</v>
      </c>
      <c r="AU6" s="28">
        <v>116.36181337623536</v>
      </c>
      <c r="AV6" s="28">
        <v>153.50618631732169</v>
      </c>
      <c r="AW6" s="28">
        <v>0.46683999846778523</v>
      </c>
      <c r="AX6" s="28">
        <v>0.8683333333333334</v>
      </c>
      <c r="AY6" s="28">
        <v>0.15212020225235579</v>
      </c>
      <c r="AZ6" s="28">
        <v>6</v>
      </c>
      <c r="BA6" s="28"/>
      <c r="BB6" s="28"/>
      <c r="BC6" s="28">
        <v>0</v>
      </c>
      <c r="BD6" s="28">
        <v>0</v>
      </c>
      <c r="BE6" s="28">
        <v>0</v>
      </c>
      <c r="BF6" s="28">
        <v>0</v>
      </c>
      <c r="BG6" s="28"/>
      <c r="BH6" s="28">
        <v>0</v>
      </c>
      <c r="BI6" s="28">
        <v>0</v>
      </c>
      <c r="BJ6" s="28">
        <v>0</v>
      </c>
      <c r="BK6" s="28"/>
      <c r="BL6" s="28"/>
      <c r="BM6" s="28"/>
      <c r="BN6" s="28"/>
      <c r="BO6" s="28"/>
      <c r="BP6" s="28"/>
      <c r="BQ6" s="28">
        <v>0</v>
      </c>
      <c r="BR6" s="28"/>
      <c r="BS6" s="28"/>
      <c r="BT6" s="28">
        <v>0</v>
      </c>
      <c r="BU6" s="28"/>
      <c r="BV6" s="28"/>
      <c r="BW6" s="28"/>
      <c r="BX6" s="28"/>
      <c r="BY6" s="28"/>
      <c r="BZ6" s="28"/>
      <c r="CA6" s="28"/>
      <c r="CB6" s="28"/>
      <c r="CC6" s="28">
        <v>8.3163265306122447E-2</v>
      </c>
      <c r="CD6" s="28"/>
      <c r="CE6" s="28"/>
      <c r="CF6" s="28"/>
      <c r="CG6" s="28"/>
      <c r="CH6" s="28"/>
      <c r="CI6" s="28"/>
      <c r="CJ6" s="28"/>
      <c r="CK6" s="28">
        <v>0.31776220026047652</v>
      </c>
      <c r="CL6" s="28" t="s">
        <v>38</v>
      </c>
      <c r="CM6" s="28"/>
      <c r="CN6" s="28"/>
      <c r="CO6" s="28">
        <v>0.90257986669731105</v>
      </c>
      <c r="CP6" s="28"/>
      <c r="CQ6" s="28"/>
      <c r="CR6" s="28"/>
      <c r="CS6" s="28"/>
      <c r="CT6" s="28" t="s">
        <v>38</v>
      </c>
      <c r="CU6" s="28"/>
      <c r="CV6" s="28">
        <v>0</v>
      </c>
      <c r="CW6" s="28" t="s">
        <v>38</v>
      </c>
      <c r="CX6" s="28"/>
      <c r="CY6" s="28"/>
      <c r="CZ6" s="28"/>
      <c r="DA6" s="28">
        <v>281.05018165304267</v>
      </c>
      <c r="DB6" s="31" t="s">
        <v>32</v>
      </c>
      <c r="DC6" s="31" t="s">
        <v>32</v>
      </c>
      <c r="DD6" s="31" t="s">
        <v>32</v>
      </c>
      <c r="DE6" s="31" t="s">
        <v>32</v>
      </c>
      <c r="DF6" s="31" t="s">
        <v>32</v>
      </c>
      <c r="DG6" s="7"/>
    </row>
    <row r="7" spans="1:133" s="4" customFormat="1" ht="13.2" customHeight="1" x14ac:dyDescent="0.25">
      <c r="A7" s="164"/>
      <c r="B7" s="18" t="s">
        <v>60</v>
      </c>
      <c r="C7" s="19" t="s">
        <v>205</v>
      </c>
      <c r="D7" s="27"/>
      <c r="I7" s="68">
        <v>1539.6033333333335</v>
      </c>
      <c r="J7" s="68">
        <v>1539.6033333333335</v>
      </c>
      <c r="K7" s="25"/>
      <c r="L7" s="25"/>
      <c r="M7" s="28">
        <v>7.5133333333333336</v>
      </c>
      <c r="N7" s="28"/>
      <c r="O7" s="28"/>
      <c r="P7" s="28"/>
      <c r="Q7" s="28"/>
      <c r="R7" s="28"/>
      <c r="S7" s="28">
        <v>77.202833523750314</v>
      </c>
      <c r="T7" s="28">
        <v>72.391166857083647</v>
      </c>
      <c r="U7" s="28"/>
      <c r="V7" s="28"/>
      <c r="W7" s="28"/>
      <c r="X7" s="28">
        <v>12.140499809583028</v>
      </c>
      <c r="Y7" s="28">
        <v>1.7316666666666665</v>
      </c>
      <c r="Z7" s="28"/>
      <c r="AA7" s="28"/>
      <c r="AB7" s="28">
        <v>4.8116666666666665</v>
      </c>
      <c r="AC7" s="28"/>
      <c r="AD7" s="28">
        <v>0</v>
      </c>
      <c r="AE7" s="28"/>
      <c r="AF7" s="28"/>
      <c r="AG7" s="28">
        <v>1.4116666666666666</v>
      </c>
      <c r="AH7" s="28">
        <v>0</v>
      </c>
      <c r="AI7" s="28">
        <v>0.71002277904328026</v>
      </c>
      <c r="AJ7" s="28">
        <v>0.47334851936218686</v>
      </c>
      <c r="AK7" s="28">
        <v>0.94669703872437372</v>
      </c>
      <c r="AL7" s="28">
        <v>3.5501138952164009E-2</v>
      </c>
      <c r="AM7" s="28"/>
      <c r="AN7" s="28">
        <v>0.8756947608200456</v>
      </c>
      <c r="AO7" s="28"/>
      <c r="AP7" s="28">
        <v>5.9168564920273357E-2</v>
      </c>
      <c r="AQ7" s="28">
        <v>36.196884568950644</v>
      </c>
      <c r="AR7" s="28">
        <v>6.9048826717914604</v>
      </c>
      <c r="AS7" s="28">
        <v>340.95443122181979</v>
      </c>
      <c r="AT7" s="28">
        <v>58.325938034345981</v>
      </c>
      <c r="AU7" s="28">
        <v>199.91551174021239</v>
      </c>
      <c r="AV7" s="28">
        <v>217.53815596126839</v>
      </c>
      <c r="AW7" s="28">
        <v>1.6618751324315668</v>
      </c>
      <c r="AX7" s="28">
        <v>1.7138300933796538</v>
      </c>
      <c r="AY7" s="28">
        <v>0.26968726439500329</v>
      </c>
      <c r="AZ7" s="28">
        <v>42.379047399199756</v>
      </c>
      <c r="BA7" s="28"/>
      <c r="BB7" s="28"/>
      <c r="BC7" s="28">
        <v>0.17386211512717534</v>
      </c>
      <c r="BD7" s="28">
        <v>8.6931057563587669E-2</v>
      </c>
      <c r="BE7" s="28">
        <v>0.17386211512717534</v>
      </c>
      <c r="BF7" s="28">
        <v>8.6931057563587669E-2</v>
      </c>
      <c r="BG7" s="28"/>
      <c r="BH7" s="28">
        <v>0</v>
      </c>
      <c r="BI7" s="28">
        <v>0</v>
      </c>
      <c r="BJ7" s="28"/>
      <c r="BK7" s="28"/>
      <c r="BL7" s="28">
        <v>1.0431726907630521</v>
      </c>
      <c r="BM7" s="28">
        <v>1.0431726907630521</v>
      </c>
      <c r="BN7" s="28">
        <v>0</v>
      </c>
      <c r="BO7" s="28"/>
      <c r="BP7" s="28"/>
      <c r="BQ7" s="28">
        <v>0</v>
      </c>
      <c r="BR7" s="28"/>
      <c r="BS7" s="28"/>
      <c r="BT7" s="28" t="s">
        <v>31</v>
      </c>
      <c r="BU7" s="28"/>
      <c r="BV7" s="28"/>
      <c r="BW7" s="28"/>
      <c r="BX7" s="28"/>
      <c r="BY7" s="28"/>
      <c r="BZ7" s="28"/>
      <c r="CA7" s="28"/>
      <c r="CB7" s="28"/>
      <c r="CC7" s="28">
        <v>0.41726907630522092</v>
      </c>
      <c r="CD7" s="28"/>
      <c r="CE7" s="28"/>
      <c r="CF7" s="28"/>
      <c r="CG7" s="28"/>
      <c r="CH7" s="28"/>
      <c r="CI7" s="28"/>
      <c r="CJ7" s="28"/>
      <c r="CK7" s="28">
        <v>0.25977480474043418</v>
      </c>
      <c r="CL7" s="28" t="s">
        <v>38</v>
      </c>
      <c r="CM7" s="28"/>
      <c r="CN7" s="28"/>
      <c r="CO7" s="28" t="s">
        <v>38</v>
      </c>
      <c r="CP7" s="28"/>
      <c r="CQ7" s="28"/>
      <c r="CR7" s="28"/>
      <c r="CS7" s="28"/>
      <c r="CT7" s="28">
        <v>9.2288417473575288E-2</v>
      </c>
      <c r="CU7" s="28"/>
      <c r="CV7" s="28">
        <v>0</v>
      </c>
      <c r="CW7" s="28" t="s">
        <v>38</v>
      </c>
      <c r="CX7" s="28"/>
      <c r="CY7" s="28"/>
      <c r="CZ7" s="28"/>
      <c r="DA7" s="28">
        <v>165.26123354241037</v>
      </c>
      <c r="DB7" s="31" t="s">
        <v>32</v>
      </c>
      <c r="DC7" s="31" t="s">
        <v>32</v>
      </c>
      <c r="DD7" s="31" t="s">
        <v>32</v>
      </c>
      <c r="DE7" s="31" t="s">
        <v>32</v>
      </c>
      <c r="DF7" s="31" t="s">
        <v>32</v>
      </c>
      <c r="DG7" s="7"/>
    </row>
    <row r="8" spans="1:133" s="4" customFormat="1" ht="13.2" customHeight="1" x14ac:dyDescent="0.25">
      <c r="A8" s="164"/>
      <c r="B8" s="44" t="s">
        <v>61</v>
      </c>
      <c r="C8" s="17" t="s">
        <v>206</v>
      </c>
      <c r="D8" s="142"/>
      <c r="E8" s="199">
        <v>100</v>
      </c>
      <c r="F8" s="142"/>
      <c r="G8" s="200"/>
      <c r="H8" s="199">
        <v>562.79555555555578</v>
      </c>
      <c r="I8" s="68">
        <v>562.79555555555578</v>
      </c>
      <c r="J8" s="68">
        <v>135.08277777777784</v>
      </c>
      <c r="K8" s="193"/>
      <c r="L8" s="201"/>
      <c r="M8" s="28">
        <v>76.644999999999996</v>
      </c>
      <c r="N8" s="28"/>
      <c r="O8" s="28"/>
      <c r="P8" s="28"/>
      <c r="Q8" s="28"/>
      <c r="R8" s="28"/>
      <c r="S8" s="28">
        <v>2.1327777777777897</v>
      </c>
      <c r="T8" s="28">
        <v>2.1327777777777897</v>
      </c>
      <c r="U8" s="28"/>
      <c r="V8" s="28"/>
      <c r="W8" s="28"/>
      <c r="X8" s="28">
        <v>11.286666666666667</v>
      </c>
      <c r="Y8" s="28">
        <v>9.0449999999999999</v>
      </c>
      <c r="Z8" s="28"/>
      <c r="AA8" s="28"/>
      <c r="AB8" s="28">
        <v>0</v>
      </c>
      <c r="AC8" s="28"/>
      <c r="AD8" s="28">
        <v>0</v>
      </c>
      <c r="AE8" s="28"/>
      <c r="AF8" s="28"/>
      <c r="AG8" s="28">
        <v>0.89055555555555566</v>
      </c>
      <c r="AH8" s="28">
        <v>361.73902247191012</v>
      </c>
      <c r="AI8" s="28">
        <v>2.6423595505617974</v>
      </c>
      <c r="AJ8" s="28">
        <v>3.658651685393258</v>
      </c>
      <c r="AK8" s="28">
        <v>1.2195505617977527</v>
      </c>
      <c r="AL8" s="28">
        <v>0.02</v>
      </c>
      <c r="AM8" s="28">
        <v>0.89433707865168532</v>
      </c>
      <c r="AN8" s="28"/>
      <c r="AO8" s="28">
        <v>2.0325842696629213E-2</v>
      </c>
      <c r="AP8" s="28"/>
      <c r="AQ8" s="28">
        <v>40.437222222222225</v>
      </c>
      <c r="AR8" s="28">
        <v>1.7930666666666668</v>
      </c>
      <c r="AS8" s="28">
        <v>160.71877254098359</v>
      </c>
      <c r="AT8" s="28">
        <v>10.676666666666668</v>
      </c>
      <c r="AU8" s="28">
        <v>157.31123975409835</v>
      </c>
      <c r="AV8" s="28">
        <v>143.57581967213113</v>
      </c>
      <c r="AW8" s="28" t="s">
        <v>38</v>
      </c>
      <c r="AX8" s="28">
        <v>1.3316666666666666</v>
      </c>
      <c r="AY8" s="28">
        <v>5.7430327868852452E-2</v>
      </c>
      <c r="AZ8" s="28">
        <v>15</v>
      </c>
      <c r="BA8" s="28"/>
      <c r="BB8" s="28"/>
      <c r="BC8" s="28">
        <v>159.0566614090431</v>
      </c>
      <c r="BD8" s="28">
        <v>158.69999737118823</v>
      </c>
      <c r="BE8" s="28">
        <v>159.0566614090431</v>
      </c>
      <c r="BF8" s="28">
        <v>158.69999737118823</v>
      </c>
      <c r="BG8" s="28"/>
      <c r="BH8" s="28">
        <v>158.34333333333333</v>
      </c>
      <c r="BI8" s="28">
        <v>0</v>
      </c>
      <c r="BJ8" s="28"/>
      <c r="BK8" s="28"/>
      <c r="BL8" s="28">
        <v>0</v>
      </c>
      <c r="BM8" s="28">
        <v>0</v>
      </c>
      <c r="BN8" s="28">
        <v>0</v>
      </c>
      <c r="BO8" s="28"/>
      <c r="BP8" s="28"/>
      <c r="BQ8" s="28">
        <v>8.5599369085173507</v>
      </c>
      <c r="BR8" s="28"/>
      <c r="BS8" s="28"/>
      <c r="BT8" s="28">
        <v>1.9022082018927444</v>
      </c>
      <c r="BU8" s="28"/>
      <c r="BV8" s="28"/>
      <c r="BW8" s="28"/>
      <c r="BX8" s="28"/>
      <c r="BY8" s="28"/>
      <c r="BZ8" s="28"/>
      <c r="CA8" s="28"/>
      <c r="CB8" s="28"/>
      <c r="CC8" s="28">
        <v>0.99865930599369102</v>
      </c>
      <c r="CD8" s="28"/>
      <c r="CE8" s="28"/>
      <c r="CF8" s="28"/>
      <c r="CG8" s="28"/>
      <c r="CH8" s="28"/>
      <c r="CI8" s="28"/>
      <c r="CJ8" s="28"/>
      <c r="CK8" s="28">
        <v>6.7002049180327872E-2</v>
      </c>
      <c r="CL8" s="28">
        <v>0.57999999999999996</v>
      </c>
      <c r="CM8" s="28"/>
      <c r="CN8" s="28"/>
      <c r="CO8" s="28">
        <v>0.71787909836065567</v>
      </c>
      <c r="CP8" s="28"/>
      <c r="CQ8" s="28"/>
      <c r="CR8" s="28"/>
      <c r="CS8" s="28"/>
      <c r="CT8" s="28" t="s">
        <v>38</v>
      </c>
      <c r="CU8" s="28"/>
      <c r="CV8" s="28">
        <v>0.87152830188679276</v>
      </c>
      <c r="CW8" s="28">
        <v>0</v>
      </c>
      <c r="CX8" s="28"/>
      <c r="CY8" s="28"/>
      <c r="CZ8" s="28"/>
      <c r="DA8" s="28">
        <v>46.024528301886811</v>
      </c>
      <c r="DB8" s="31" t="s">
        <v>32</v>
      </c>
      <c r="DC8" s="31" t="s">
        <v>32</v>
      </c>
      <c r="DD8" s="31" t="s">
        <v>32</v>
      </c>
      <c r="DE8" s="31" t="s">
        <v>32</v>
      </c>
      <c r="DF8" s="31" t="s">
        <v>32</v>
      </c>
      <c r="DG8" s="7"/>
    </row>
    <row r="9" spans="1:133" s="4" customFormat="1" x14ac:dyDescent="0.25">
      <c r="A9" s="164"/>
      <c r="B9" s="44" t="s">
        <v>62</v>
      </c>
      <c r="C9" s="17" t="s">
        <v>207</v>
      </c>
      <c r="D9" s="27"/>
      <c r="E9" s="65"/>
      <c r="F9" s="68"/>
      <c r="G9" s="28"/>
      <c r="H9" s="28"/>
      <c r="I9" s="68">
        <v>3700</v>
      </c>
      <c r="J9" s="68">
        <v>3700</v>
      </c>
      <c r="K9" s="68"/>
      <c r="L9" s="68"/>
      <c r="M9" s="28">
        <v>0</v>
      </c>
      <c r="N9" s="28"/>
      <c r="O9" s="28"/>
      <c r="P9" s="28"/>
      <c r="Q9" s="28"/>
      <c r="R9" s="28"/>
      <c r="S9" s="28">
        <v>0</v>
      </c>
      <c r="T9" s="28">
        <v>0</v>
      </c>
      <c r="U9" s="28"/>
      <c r="V9" s="28"/>
      <c r="W9" s="28"/>
      <c r="X9" s="28">
        <v>0</v>
      </c>
      <c r="Y9" s="28">
        <v>100</v>
      </c>
      <c r="Z9" s="28" t="e">
        <v>#DIV/0!</v>
      </c>
      <c r="AA9" s="28" t="e">
        <v>#DIV/0!</v>
      </c>
      <c r="AB9" s="28">
        <v>0</v>
      </c>
      <c r="AC9" s="28"/>
      <c r="AD9" s="28" t="s">
        <v>31</v>
      </c>
      <c r="AE9" s="28"/>
      <c r="AF9" s="28"/>
      <c r="AG9" s="28">
        <v>0</v>
      </c>
      <c r="AH9" s="28">
        <v>0</v>
      </c>
      <c r="AI9" s="28">
        <v>15.799999999999999</v>
      </c>
      <c r="AJ9" s="28">
        <v>23.4</v>
      </c>
      <c r="AK9" s="28">
        <v>59.629999999999995</v>
      </c>
      <c r="AL9" s="28">
        <v>0.5</v>
      </c>
      <c r="AM9" s="28"/>
      <c r="AN9" s="28">
        <v>53.85</v>
      </c>
      <c r="AO9" s="28"/>
      <c r="AP9" s="28">
        <v>5.72</v>
      </c>
      <c r="AQ9" s="28">
        <v>0</v>
      </c>
      <c r="AR9" s="28">
        <v>5.8999999999999997E-2</v>
      </c>
      <c r="AS9" s="28">
        <v>0</v>
      </c>
      <c r="AT9" s="28">
        <v>0</v>
      </c>
      <c r="AU9" s="28">
        <v>0</v>
      </c>
      <c r="AV9" s="28">
        <v>0</v>
      </c>
      <c r="AW9" s="28" t="s">
        <v>31</v>
      </c>
      <c r="AX9" s="28">
        <v>0.01</v>
      </c>
      <c r="AY9" s="28">
        <v>0.316</v>
      </c>
      <c r="AZ9" s="28" t="s">
        <v>31</v>
      </c>
      <c r="BA9" s="28"/>
      <c r="BB9" s="28"/>
      <c r="BC9" s="28"/>
      <c r="BD9" s="28"/>
      <c r="BE9" s="28" t="s">
        <v>31</v>
      </c>
      <c r="BF9" s="28">
        <v>0</v>
      </c>
      <c r="BG9" s="28" t="e">
        <v>#VALUE!</v>
      </c>
      <c r="BH9" s="28" t="s">
        <v>31</v>
      </c>
      <c r="BI9" s="28" t="e">
        <v>#VALUE!</v>
      </c>
      <c r="BJ9" s="28" t="e">
        <v>#VALUE!</v>
      </c>
      <c r="BK9" s="28" t="e">
        <v>#VALUE!</v>
      </c>
      <c r="BL9" s="28" t="e">
        <v>#VALUE!</v>
      </c>
      <c r="BM9" s="28" t="e">
        <v>#VALUE!</v>
      </c>
      <c r="BN9" s="28" t="e">
        <v>#VALUE!</v>
      </c>
      <c r="BO9" s="28" t="e">
        <v>#VALUE!</v>
      </c>
      <c r="BP9" s="28" t="e">
        <v>#VALUE!</v>
      </c>
      <c r="BQ9" s="28" t="e">
        <v>#VALUE!</v>
      </c>
      <c r="BR9" s="28" t="e">
        <v>#VALUE!</v>
      </c>
      <c r="BS9" s="28" t="e">
        <v>#VALUE!</v>
      </c>
      <c r="BT9" s="28">
        <v>0</v>
      </c>
      <c r="BU9" s="28" t="e">
        <v>#VALUE!</v>
      </c>
      <c r="BV9" s="28" t="e">
        <v>#VALUE!</v>
      </c>
      <c r="BW9" s="28" t="e">
        <v>#VALUE!</v>
      </c>
      <c r="BX9" s="28" t="e">
        <v>#VALUE!</v>
      </c>
      <c r="BY9" s="28" t="e">
        <v>#VALUE!</v>
      </c>
      <c r="BZ9" s="28" t="e">
        <v>#VALUE!</v>
      </c>
      <c r="CA9" s="28" t="s">
        <v>31</v>
      </c>
      <c r="CB9" s="28"/>
      <c r="CC9" s="28">
        <v>8.18</v>
      </c>
      <c r="CD9" s="28"/>
      <c r="CE9" s="28"/>
      <c r="CF9" s="28"/>
      <c r="CG9" s="28"/>
      <c r="CH9" s="28"/>
      <c r="CI9" s="28"/>
      <c r="CJ9" s="28"/>
      <c r="CK9" s="28">
        <v>0</v>
      </c>
      <c r="CL9" s="28">
        <v>0</v>
      </c>
      <c r="CM9" s="28">
        <v>0</v>
      </c>
      <c r="CN9" s="28">
        <v>0</v>
      </c>
      <c r="CO9" s="28">
        <v>0</v>
      </c>
      <c r="CP9" s="28" t="e">
        <v>#REF!</v>
      </c>
      <c r="CQ9" s="28" t="e">
        <v>#REF!</v>
      </c>
      <c r="CR9" s="28">
        <v>0</v>
      </c>
      <c r="CS9" s="28" t="e">
        <v>#REF!</v>
      </c>
      <c r="CT9" s="28">
        <v>0</v>
      </c>
      <c r="CU9" s="28" t="e">
        <v>#REF!</v>
      </c>
      <c r="CV9" s="28">
        <v>0</v>
      </c>
      <c r="CW9" s="28">
        <v>0</v>
      </c>
      <c r="CX9" s="28" t="e">
        <v>#VALUE!</v>
      </c>
      <c r="CY9" s="28" t="e">
        <v>#VALUE!</v>
      </c>
      <c r="CZ9" s="28" t="e">
        <v>#VALUE!</v>
      </c>
      <c r="DA9" s="28">
        <v>0</v>
      </c>
      <c r="DB9" s="31" t="s">
        <v>32</v>
      </c>
      <c r="DC9" s="31" t="s">
        <v>32</v>
      </c>
      <c r="DD9" s="31" t="s">
        <v>32</v>
      </c>
      <c r="DE9" s="31" t="s">
        <v>32</v>
      </c>
      <c r="DF9" s="31" t="s">
        <v>32</v>
      </c>
      <c r="DG9" s="7"/>
    </row>
    <row r="10" spans="1:133" s="4" customFormat="1" x14ac:dyDescent="0.25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G10" s="7"/>
    </row>
    <row r="11" spans="1:133" s="30" customFormat="1" x14ac:dyDescent="0.25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7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</row>
    <row r="12" spans="1:133" s="4" customFormat="1" x14ac:dyDescent="0.25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31"/>
      <c r="DC12" s="31"/>
      <c r="DD12" s="31"/>
      <c r="DE12" s="31"/>
      <c r="DF12" s="31"/>
      <c r="DG12" s="7"/>
    </row>
    <row r="13" spans="1:133" s="4" customFormat="1" x14ac:dyDescent="0.25">
      <c r="A13" s="164" t="s">
        <v>167</v>
      </c>
      <c r="B13" s="18" t="str">
        <f>B5</f>
        <v>BRC0128F</v>
      </c>
      <c r="C13" s="19" t="str">
        <f>C5</f>
        <v>Carne, pollo, hígado, crudo, Gallus gallus, Brasil</v>
      </c>
      <c r="D13" s="44">
        <v>100</v>
      </c>
      <c r="E13" s="27"/>
      <c r="F13" s="27"/>
      <c r="G13" s="27"/>
      <c r="H13" s="27"/>
      <c r="I13" s="68">
        <f>(17*T13)+(17*X13)+(37*Y13)+(8*AB13)+(29*AD13)</f>
        <v>475.65888888888918</v>
      </c>
      <c r="J13" s="68">
        <f>(4*T13)+(4*X13)+(9*Y13)+(2*AB13)+(7*AD13)</f>
        <v>113.13444444444451</v>
      </c>
      <c r="K13" s="27"/>
      <c r="L13" s="27"/>
      <c r="M13" s="28">
        <f>IF(ISNUMBER(M5),(M5)*$D13)/100</f>
        <v>75.646666666666661</v>
      </c>
      <c r="N13" s="28">
        <f t="shared" ref="N13:AP17" si="0">IF(ISNUMBER(N5),(N5)*$D13)/100</f>
        <v>0</v>
      </c>
      <c r="O13" s="28">
        <f t="shared" si="0"/>
        <v>0</v>
      </c>
      <c r="P13" s="28">
        <f t="shared" si="0"/>
        <v>0</v>
      </c>
      <c r="Q13" s="28">
        <f t="shared" si="0"/>
        <v>0</v>
      </c>
      <c r="R13" s="28">
        <f t="shared" si="0"/>
        <v>0</v>
      </c>
      <c r="S13" s="28">
        <f t="shared" si="0"/>
        <v>1.6155555555555736</v>
      </c>
      <c r="T13" s="28">
        <f t="shared" si="0"/>
        <v>1.6155555555555736</v>
      </c>
      <c r="U13" s="28">
        <f t="shared" si="0"/>
        <v>0</v>
      </c>
      <c r="V13" s="28">
        <f t="shared" si="0"/>
        <v>0</v>
      </c>
      <c r="W13" s="28">
        <f t="shared" si="0"/>
        <v>0</v>
      </c>
      <c r="X13" s="28">
        <f t="shared" si="0"/>
        <v>17.375555555555554</v>
      </c>
      <c r="Y13" s="28">
        <f t="shared" si="0"/>
        <v>4.13</v>
      </c>
      <c r="Z13" s="28">
        <f t="shared" si="0"/>
        <v>0</v>
      </c>
      <c r="AA13" s="28">
        <f t="shared" si="0"/>
        <v>0</v>
      </c>
      <c r="AB13" s="28">
        <f t="shared" si="0"/>
        <v>0</v>
      </c>
      <c r="AC13" s="28">
        <f t="shared" si="0"/>
        <v>0</v>
      </c>
      <c r="AD13" s="28">
        <f t="shared" si="0"/>
        <v>0</v>
      </c>
      <c r="AE13" s="28">
        <f t="shared" si="0"/>
        <v>0</v>
      </c>
      <c r="AF13" s="28">
        <f t="shared" si="0"/>
        <v>0</v>
      </c>
      <c r="AG13" s="28">
        <f t="shared" si="0"/>
        <v>1.2322222222222221</v>
      </c>
      <c r="AH13" s="28">
        <f t="shared" si="0"/>
        <v>403.03593123209163</v>
      </c>
      <c r="AI13" s="28">
        <f t="shared" si="0"/>
        <v>1.5383954154727792</v>
      </c>
      <c r="AJ13" s="28">
        <f t="shared" si="0"/>
        <v>0.82836676217765026</v>
      </c>
      <c r="AK13" s="28">
        <f t="shared" si="0"/>
        <v>0.71002865329512888</v>
      </c>
      <c r="AL13" s="28">
        <f t="shared" si="0"/>
        <v>1.1833810888252147E-2</v>
      </c>
      <c r="AM13" s="28">
        <f t="shared" si="0"/>
        <v>0.4496848137535816</v>
      </c>
      <c r="AN13" s="28">
        <f t="shared" si="0"/>
        <v>0</v>
      </c>
      <c r="AO13" s="28">
        <f t="shared" si="0"/>
        <v>1.1833810888252147E-2</v>
      </c>
      <c r="AP13" s="28">
        <f t="shared" si="0"/>
        <v>0</v>
      </c>
      <c r="AQ13" s="28">
        <f t="shared" ref="AQ13:DA17" si="1">IF(ISNUMBER(AQ5),(AQ5)*$D13)/100*AQ28</f>
        <v>6.1403235955056195</v>
      </c>
      <c r="AR13" s="28">
        <f t="shared" si="1"/>
        <v>9.9197420224719099</v>
      </c>
      <c r="AS13" s="28">
        <f t="shared" si="1"/>
        <v>76.692021473158562</v>
      </c>
      <c r="AT13" s="28">
        <f t="shared" si="1"/>
        <v>25.891697827715362</v>
      </c>
      <c r="AU13" s="28">
        <f t="shared" si="1"/>
        <v>282.30985992509375</v>
      </c>
      <c r="AV13" s="28">
        <f t="shared" si="1"/>
        <v>245.61294382022481</v>
      </c>
      <c r="AW13" s="28">
        <f t="shared" si="1"/>
        <v>0.38308614232209742</v>
      </c>
      <c r="AX13" s="28">
        <f t="shared" si="1"/>
        <v>2.8290833333333332</v>
      </c>
      <c r="AY13" s="28">
        <f t="shared" si="1"/>
        <v>0.22766262172284649</v>
      </c>
      <c r="AZ13" s="28">
        <f t="shared" si="1"/>
        <v>44</v>
      </c>
      <c r="BA13" s="28">
        <f t="shared" si="1"/>
        <v>0</v>
      </c>
      <c r="BB13" s="28">
        <f t="shared" si="1"/>
        <v>0</v>
      </c>
      <c r="BC13" s="28">
        <f t="shared" si="1"/>
        <v>0</v>
      </c>
      <c r="BD13" s="28">
        <f t="shared" si="1"/>
        <v>0</v>
      </c>
      <c r="BE13" s="28">
        <f t="shared" si="1"/>
        <v>4123.2059739628749</v>
      </c>
      <c r="BF13" s="28">
        <f t="shared" si="1"/>
        <v>4118.9092348324402</v>
      </c>
      <c r="BG13" s="28">
        <f t="shared" si="1"/>
        <v>0</v>
      </c>
      <c r="BH13" s="28">
        <f t="shared" si="1"/>
        <v>0</v>
      </c>
      <c r="BI13" s="28">
        <f t="shared" si="1"/>
        <v>0</v>
      </c>
      <c r="BJ13" s="28">
        <f t="shared" si="1"/>
        <v>0</v>
      </c>
      <c r="BK13" s="28">
        <f t="shared" si="1"/>
        <v>0</v>
      </c>
      <c r="BL13" s="28">
        <f t="shared" si="1"/>
        <v>0</v>
      </c>
      <c r="BM13" s="28">
        <f t="shared" si="1"/>
        <v>0</v>
      </c>
      <c r="BN13" s="28">
        <f t="shared" si="1"/>
        <v>0</v>
      </c>
      <c r="BO13" s="28">
        <f t="shared" si="1"/>
        <v>0</v>
      </c>
      <c r="BP13" s="28">
        <f t="shared" si="1"/>
        <v>0</v>
      </c>
      <c r="BQ13" s="28">
        <f t="shared" si="1"/>
        <v>0</v>
      </c>
      <c r="BR13" s="28">
        <f t="shared" si="1"/>
        <v>0</v>
      </c>
      <c r="BS13" s="28">
        <f t="shared" si="1"/>
        <v>0</v>
      </c>
      <c r="BT13" s="28">
        <f t="shared" si="1"/>
        <v>0</v>
      </c>
      <c r="BU13" s="28">
        <f t="shared" si="1"/>
        <v>0</v>
      </c>
      <c r="BV13" s="28">
        <f t="shared" si="1"/>
        <v>0</v>
      </c>
      <c r="BW13" s="28">
        <f t="shared" si="1"/>
        <v>0</v>
      </c>
      <c r="BX13" s="28">
        <f t="shared" si="1"/>
        <v>0</v>
      </c>
      <c r="BY13" s="28">
        <f t="shared" si="1"/>
        <v>0</v>
      </c>
      <c r="BZ13" s="28">
        <f t="shared" si="1"/>
        <v>0</v>
      </c>
      <c r="CA13" s="28">
        <f t="shared" si="1"/>
        <v>0</v>
      </c>
      <c r="CB13" s="28">
        <f t="shared" si="1"/>
        <v>0</v>
      </c>
      <c r="CC13" s="28">
        <f t="shared" si="1"/>
        <v>0.59855072463768111</v>
      </c>
      <c r="CD13" s="28">
        <f t="shared" si="1"/>
        <v>0</v>
      </c>
      <c r="CE13" s="28">
        <f t="shared" si="1"/>
        <v>0</v>
      </c>
      <c r="CF13" s="28">
        <f t="shared" si="1"/>
        <v>0</v>
      </c>
      <c r="CG13" s="28">
        <f t="shared" si="1"/>
        <v>0</v>
      </c>
      <c r="CH13" s="28">
        <f t="shared" si="1"/>
        <v>0</v>
      </c>
      <c r="CI13" s="28">
        <f t="shared" si="1"/>
        <v>0</v>
      </c>
      <c r="CJ13" s="28">
        <f t="shared" si="1"/>
        <v>0</v>
      </c>
      <c r="CK13" s="28">
        <f t="shared" si="1"/>
        <v>0.57371710362047468</v>
      </c>
      <c r="CL13" s="28">
        <f t="shared" si="1"/>
        <v>0.57882491885143583</v>
      </c>
      <c r="CM13" s="28">
        <f t="shared" si="1"/>
        <v>0</v>
      </c>
      <c r="CN13" s="28">
        <f t="shared" si="1"/>
        <v>0</v>
      </c>
      <c r="CO13" s="28">
        <f t="shared" si="1"/>
        <v>5.9201402746566805</v>
      </c>
      <c r="CP13" s="28">
        <f t="shared" si="1"/>
        <v>0</v>
      </c>
      <c r="CQ13" s="28">
        <f t="shared" si="1"/>
        <v>0</v>
      </c>
      <c r="CR13" s="28">
        <f t="shared" si="1"/>
        <v>0</v>
      </c>
      <c r="CS13" s="28">
        <f t="shared" si="1"/>
        <v>0</v>
      </c>
      <c r="CT13" s="28">
        <f t="shared" si="1"/>
        <v>0</v>
      </c>
      <c r="CU13" s="28">
        <f t="shared" si="1"/>
        <v>0</v>
      </c>
      <c r="CV13" s="28">
        <f t="shared" si="1"/>
        <v>12.864643160577739</v>
      </c>
      <c r="CW13" s="28">
        <f t="shared" si="1"/>
        <v>13.888848768054373</v>
      </c>
      <c r="CX13" s="28">
        <f t="shared" si="1"/>
        <v>0</v>
      </c>
      <c r="CY13" s="28">
        <f t="shared" si="1"/>
        <v>0</v>
      </c>
      <c r="CZ13" s="28">
        <f t="shared" si="1"/>
        <v>0</v>
      </c>
      <c r="DA13" s="28">
        <f t="shared" si="1"/>
        <v>517.06864910790148</v>
      </c>
      <c r="DB13" s="31" t="s">
        <v>32</v>
      </c>
      <c r="DC13" s="31" t="s">
        <v>32</v>
      </c>
      <c r="DD13" s="31" t="s">
        <v>32</v>
      </c>
      <c r="DE13" s="31" t="s">
        <v>32</v>
      </c>
      <c r="DF13" s="90">
        <f>X13</f>
        <v>17.375555555555554</v>
      </c>
      <c r="DG13" s="7"/>
    </row>
    <row r="14" spans="1:133" s="4" customFormat="1" x14ac:dyDescent="0.25">
      <c r="A14" s="164"/>
      <c r="B14" s="18" t="str">
        <f t="shared" ref="B14:C17" si="2">B6</f>
        <v>BRC0139A</v>
      </c>
      <c r="C14" s="19" t="str">
        <f t="shared" si="2"/>
        <v>Trigo, harina refinada, fortificada com ácido fólico e ferro, crua, Triticum aestivum (promedio de diferentes muestras), Brasil</v>
      </c>
      <c r="D14" s="44">
        <v>9</v>
      </c>
      <c r="E14" s="27"/>
      <c r="F14" s="27"/>
      <c r="G14" s="27"/>
      <c r="H14" s="27"/>
      <c r="I14" s="68">
        <f t="shared" ref="I14:I17" si="3">(17*T14)+(17*X14)+(37*Y14)+(8*AB14)+(29*AD14)</f>
        <v>134.39580000000001</v>
      </c>
      <c r="J14" s="68">
        <f t="shared" ref="J14:J17" si="4">(4*T14)+(4*X14)+(9*Y14)+(2*AB14)+(7*AD14)</f>
        <v>31.685850000000002</v>
      </c>
      <c r="K14" s="27"/>
      <c r="L14" s="27"/>
      <c r="M14" s="28">
        <f t="shared" ref="M14:AB17" si="5">IF(ISNUMBER(M6),(M6)*$D14)/100</f>
        <v>1.0575000000000001</v>
      </c>
      <c r="N14" s="28">
        <f t="shared" si="5"/>
        <v>0</v>
      </c>
      <c r="O14" s="28">
        <f t="shared" si="5"/>
        <v>0</v>
      </c>
      <c r="P14" s="28">
        <f t="shared" si="5"/>
        <v>0</v>
      </c>
      <c r="Q14" s="28">
        <f t="shared" si="5"/>
        <v>0</v>
      </c>
      <c r="R14" s="28">
        <f t="shared" si="5"/>
        <v>0</v>
      </c>
      <c r="S14" s="28">
        <f t="shared" si="5"/>
        <v>6.797364782608696</v>
      </c>
      <c r="T14" s="28">
        <f t="shared" si="5"/>
        <v>6.5648647826086961</v>
      </c>
      <c r="U14" s="28">
        <f t="shared" si="5"/>
        <v>0</v>
      </c>
      <c r="V14" s="28">
        <f t="shared" si="5"/>
        <v>0</v>
      </c>
      <c r="W14" s="28">
        <f t="shared" si="5"/>
        <v>0</v>
      </c>
      <c r="X14" s="28">
        <f t="shared" si="5"/>
        <v>0.96528521739130424</v>
      </c>
      <c r="Y14" s="28">
        <f t="shared" si="5"/>
        <v>0.12225000000000001</v>
      </c>
      <c r="Z14" s="28">
        <f t="shared" si="5"/>
        <v>0</v>
      </c>
      <c r="AA14" s="28">
        <f t="shared" si="5"/>
        <v>0</v>
      </c>
      <c r="AB14" s="28">
        <f t="shared" si="5"/>
        <v>0.23249999999999996</v>
      </c>
      <c r="AC14" s="28">
        <f t="shared" si="0"/>
        <v>0</v>
      </c>
      <c r="AD14" s="28">
        <f t="shared" si="0"/>
        <v>0</v>
      </c>
      <c r="AE14" s="28">
        <f t="shared" si="0"/>
        <v>0</v>
      </c>
      <c r="AF14" s="28">
        <f t="shared" si="0"/>
        <v>0</v>
      </c>
      <c r="AG14" s="28">
        <f t="shared" si="0"/>
        <v>5.7599999999999998E-2</v>
      </c>
      <c r="AH14" s="28">
        <f t="shared" si="0"/>
        <v>0</v>
      </c>
      <c r="AI14" s="28">
        <f t="shared" si="0"/>
        <v>2.7729878048780483E-2</v>
      </c>
      <c r="AJ14" s="28">
        <f t="shared" si="0"/>
        <v>1.3864939024390241E-2</v>
      </c>
      <c r="AK14" s="28">
        <f t="shared" si="0"/>
        <v>3.9805792682926826E-2</v>
      </c>
      <c r="AL14" s="28">
        <f t="shared" si="0"/>
        <v>8.9451219512195097E-3</v>
      </c>
      <c r="AM14" s="28">
        <f t="shared" si="0"/>
        <v>0</v>
      </c>
      <c r="AN14" s="28">
        <f t="shared" si="0"/>
        <v>3.855347560975609E-2</v>
      </c>
      <c r="AO14" s="28">
        <f t="shared" si="0"/>
        <v>0</v>
      </c>
      <c r="AP14" s="28">
        <f t="shared" si="0"/>
        <v>1.2523170731707318E-3</v>
      </c>
      <c r="AQ14" s="28">
        <f t="shared" si="1"/>
        <v>1.3707075</v>
      </c>
      <c r="AR14" s="28">
        <f t="shared" si="1"/>
        <v>0.38475000000000004</v>
      </c>
      <c r="AS14" s="28">
        <f t="shared" si="1"/>
        <v>3.3618564697770636E-2</v>
      </c>
      <c r="AT14" s="28">
        <f t="shared" si="1"/>
        <v>2.3525024999999995</v>
      </c>
      <c r="AU14" s="28">
        <f t="shared" si="1"/>
        <v>9.9489350436681221</v>
      </c>
      <c r="AV14" s="28">
        <f t="shared" si="1"/>
        <v>8.9801118995633189</v>
      </c>
      <c r="AW14" s="28">
        <f t="shared" si="1"/>
        <v>4.2015599862100669E-2</v>
      </c>
      <c r="AX14" s="28">
        <f t="shared" si="1"/>
        <v>7.8149999999999997E-2</v>
      </c>
      <c r="AY14" s="28">
        <f t="shared" si="1"/>
        <v>1.232173638244082E-2</v>
      </c>
      <c r="AZ14" s="28">
        <f t="shared" si="1"/>
        <v>0.54</v>
      </c>
      <c r="BA14" s="28">
        <f t="shared" si="1"/>
        <v>0</v>
      </c>
      <c r="BB14" s="28">
        <f t="shared" si="1"/>
        <v>0</v>
      </c>
      <c r="BC14" s="28">
        <f t="shared" si="1"/>
        <v>0</v>
      </c>
      <c r="BD14" s="28">
        <f t="shared" si="1"/>
        <v>0</v>
      </c>
      <c r="BE14" s="28">
        <f t="shared" si="1"/>
        <v>0</v>
      </c>
      <c r="BF14" s="28">
        <f t="shared" si="1"/>
        <v>0</v>
      </c>
      <c r="BG14" s="28">
        <f t="shared" si="1"/>
        <v>0</v>
      </c>
      <c r="BH14" s="28">
        <f t="shared" si="1"/>
        <v>0</v>
      </c>
      <c r="BI14" s="28">
        <f t="shared" si="1"/>
        <v>0</v>
      </c>
      <c r="BJ14" s="28">
        <f t="shared" si="1"/>
        <v>0</v>
      </c>
      <c r="BK14" s="28">
        <f t="shared" si="1"/>
        <v>0</v>
      </c>
      <c r="BL14" s="28">
        <f t="shared" si="1"/>
        <v>0</v>
      </c>
      <c r="BM14" s="28">
        <f t="shared" si="1"/>
        <v>0</v>
      </c>
      <c r="BN14" s="28">
        <f t="shared" si="1"/>
        <v>0</v>
      </c>
      <c r="BO14" s="28">
        <f t="shared" si="1"/>
        <v>0</v>
      </c>
      <c r="BP14" s="28">
        <f t="shared" si="1"/>
        <v>0</v>
      </c>
      <c r="BQ14" s="28">
        <f t="shared" si="1"/>
        <v>0</v>
      </c>
      <c r="BR14" s="28">
        <f t="shared" si="1"/>
        <v>0</v>
      </c>
      <c r="BS14" s="28">
        <f t="shared" si="1"/>
        <v>0</v>
      </c>
      <c r="BT14" s="28">
        <f t="shared" si="1"/>
        <v>0</v>
      </c>
      <c r="BU14" s="28">
        <f t="shared" si="1"/>
        <v>0</v>
      </c>
      <c r="BV14" s="28">
        <f t="shared" si="1"/>
        <v>0</v>
      </c>
      <c r="BW14" s="28">
        <f t="shared" si="1"/>
        <v>0</v>
      </c>
      <c r="BX14" s="28">
        <f t="shared" si="1"/>
        <v>0</v>
      </c>
      <c r="BY14" s="28">
        <f t="shared" si="1"/>
        <v>0</v>
      </c>
      <c r="BZ14" s="28">
        <f t="shared" si="1"/>
        <v>0</v>
      </c>
      <c r="CA14" s="28">
        <f t="shared" si="1"/>
        <v>0</v>
      </c>
      <c r="CB14" s="28">
        <f t="shared" si="1"/>
        <v>0</v>
      </c>
      <c r="CC14" s="28">
        <f t="shared" si="1"/>
        <v>7.4846938775510212E-3</v>
      </c>
      <c r="CD14" s="28">
        <f t="shared" si="1"/>
        <v>0</v>
      </c>
      <c r="CE14" s="28">
        <f t="shared" si="1"/>
        <v>0</v>
      </c>
      <c r="CF14" s="28">
        <f t="shared" si="1"/>
        <v>0</v>
      </c>
      <c r="CG14" s="28">
        <f t="shared" si="1"/>
        <v>0</v>
      </c>
      <c r="CH14" s="28">
        <f t="shared" si="1"/>
        <v>0</v>
      </c>
      <c r="CI14" s="28">
        <f t="shared" si="1"/>
        <v>0</v>
      </c>
      <c r="CJ14" s="28">
        <f t="shared" si="1"/>
        <v>0</v>
      </c>
      <c r="CK14" s="28">
        <f t="shared" si="1"/>
        <v>2.2878878418754314E-2</v>
      </c>
      <c r="CL14" s="28">
        <f t="shared" si="1"/>
        <v>0</v>
      </c>
      <c r="CM14" s="28">
        <f t="shared" si="1"/>
        <v>0</v>
      </c>
      <c r="CN14" s="28">
        <f t="shared" si="1"/>
        <v>0</v>
      </c>
      <c r="CO14" s="28">
        <f t="shared" si="1"/>
        <v>7.3108969202482194E-2</v>
      </c>
      <c r="CP14" s="28">
        <f t="shared" si="1"/>
        <v>0</v>
      </c>
      <c r="CQ14" s="28">
        <f t="shared" si="1"/>
        <v>0</v>
      </c>
      <c r="CR14" s="28">
        <f t="shared" si="1"/>
        <v>0</v>
      </c>
      <c r="CS14" s="28">
        <f t="shared" si="1"/>
        <v>0</v>
      </c>
      <c r="CT14" s="28">
        <f t="shared" si="1"/>
        <v>0</v>
      </c>
      <c r="CU14" s="28">
        <f t="shared" si="1"/>
        <v>0</v>
      </c>
      <c r="CV14" s="28">
        <f t="shared" si="1"/>
        <v>0</v>
      </c>
      <c r="CW14" s="28">
        <f t="shared" si="1"/>
        <v>0</v>
      </c>
      <c r="CX14" s="28">
        <f t="shared" si="1"/>
        <v>0</v>
      </c>
      <c r="CY14" s="28">
        <f t="shared" si="1"/>
        <v>0</v>
      </c>
      <c r="CZ14" s="28">
        <f t="shared" si="1"/>
        <v>0</v>
      </c>
      <c r="DA14" s="28">
        <f t="shared" si="1"/>
        <v>25.29451634877384</v>
      </c>
      <c r="DB14" s="31" t="s">
        <v>32</v>
      </c>
      <c r="DC14" s="31" t="s">
        <v>32</v>
      </c>
      <c r="DD14" s="31" t="s">
        <v>32</v>
      </c>
      <c r="DE14" s="90">
        <f>X14</f>
        <v>0.96528521739130424</v>
      </c>
      <c r="DF14" s="90" t="s">
        <v>32</v>
      </c>
      <c r="DG14" s="7"/>
    </row>
    <row r="15" spans="1:133" s="4" customFormat="1" x14ac:dyDescent="0.25">
      <c r="A15" s="164"/>
      <c r="B15" s="18" t="str">
        <f t="shared" si="2"/>
        <v>BRC0107A</v>
      </c>
      <c r="C15" s="19" t="str">
        <f t="shared" si="2"/>
        <v>Harina, pan rallado, artesanal, Brasil</v>
      </c>
      <c r="D15" s="44">
        <v>9</v>
      </c>
      <c r="E15" s="27"/>
      <c r="F15" s="27"/>
      <c r="G15" s="27"/>
      <c r="H15" s="27"/>
      <c r="I15" s="68">
        <f t="shared" si="3"/>
        <v>138.56430000000003</v>
      </c>
      <c r="J15" s="68">
        <f t="shared" si="4"/>
        <v>32.700150000000008</v>
      </c>
      <c r="K15" s="27"/>
      <c r="L15" s="27"/>
      <c r="M15" s="28">
        <f t="shared" si="5"/>
        <v>0.67620000000000002</v>
      </c>
      <c r="N15" s="28">
        <f t="shared" si="5"/>
        <v>0</v>
      </c>
      <c r="O15" s="28">
        <f t="shared" si="5"/>
        <v>0</v>
      </c>
      <c r="P15" s="28">
        <f t="shared" si="5"/>
        <v>0</v>
      </c>
      <c r="Q15" s="28">
        <f t="shared" si="5"/>
        <v>0</v>
      </c>
      <c r="R15" s="28">
        <f t="shared" si="5"/>
        <v>0</v>
      </c>
      <c r="S15" s="28">
        <f t="shared" si="5"/>
        <v>6.9482550171375284</v>
      </c>
      <c r="T15" s="28">
        <f t="shared" si="5"/>
        <v>6.5152050171375278</v>
      </c>
      <c r="U15" s="28">
        <f t="shared" si="5"/>
        <v>0</v>
      </c>
      <c r="V15" s="28">
        <f t="shared" si="5"/>
        <v>0</v>
      </c>
      <c r="W15" s="28">
        <f t="shared" si="5"/>
        <v>0</v>
      </c>
      <c r="X15" s="28">
        <f t="shared" si="5"/>
        <v>1.0926449828624727</v>
      </c>
      <c r="Y15" s="28">
        <f t="shared" si="5"/>
        <v>0.15584999999999996</v>
      </c>
      <c r="Z15" s="28">
        <f t="shared" si="5"/>
        <v>0</v>
      </c>
      <c r="AA15" s="28">
        <f t="shared" si="5"/>
        <v>0</v>
      </c>
      <c r="AB15" s="28">
        <f t="shared" si="5"/>
        <v>0.43304999999999999</v>
      </c>
      <c r="AC15" s="28">
        <f t="shared" si="0"/>
        <v>0</v>
      </c>
      <c r="AD15" s="28">
        <f t="shared" si="0"/>
        <v>0</v>
      </c>
      <c r="AE15" s="28">
        <f t="shared" si="0"/>
        <v>0</v>
      </c>
      <c r="AF15" s="28">
        <f t="shared" si="0"/>
        <v>0</v>
      </c>
      <c r="AG15" s="28">
        <f t="shared" si="0"/>
        <v>0.12705</v>
      </c>
      <c r="AH15" s="28">
        <f t="shared" si="0"/>
        <v>0</v>
      </c>
      <c r="AI15" s="28">
        <f t="shared" si="0"/>
        <v>6.3902050113895215E-2</v>
      </c>
      <c r="AJ15" s="28">
        <f t="shared" si="0"/>
        <v>4.2601366742596819E-2</v>
      </c>
      <c r="AK15" s="28">
        <f t="shared" si="0"/>
        <v>8.5202733485193638E-2</v>
      </c>
      <c r="AL15" s="28">
        <f t="shared" si="0"/>
        <v>3.1951025056947608E-3</v>
      </c>
      <c r="AM15" s="28">
        <f t="shared" si="0"/>
        <v>0</v>
      </c>
      <c r="AN15" s="28">
        <f t="shared" si="0"/>
        <v>7.88125284738041E-2</v>
      </c>
      <c r="AO15" s="28">
        <f t="shared" si="0"/>
        <v>0</v>
      </c>
      <c r="AP15" s="28">
        <f t="shared" si="0"/>
        <v>5.3251708428246024E-3</v>
      </c>
      <c r="AQ15" s="28">
        <f t="shared" si="1"/>
        <v>3.2577196112055575</v>
      </c>
      <c r="AR15" s="28">
        <f t="shared" si="1"/>
        <v>0.62143944046123145</v>
      </c>
      <c r="AS15" s="28">
        <f t="shared" si="1"/>
        <v>30.685898809963781</v>
      </c>
      <c r="AT15" s="28">
        <f t="shared" si="1"/>
        <v>5.2493344230911383</v>
      </c>
      <c r="AU15" s="28">
        <f t="shared" si="1"/>
        <v>17.992396056619114</v>
      </c>
      <c r="AV15" s="28">
        <f t="shared" si="1"/>
        <v>19.578434036514153</v>
      </c>
      <c r="AW15" s="28">
        <f t="shared" si="1"/>
        <v>0.149568761918841</v>
      </c>
      <c r="AX15" s="28">
        <f t="shared" si="1"/>
        <v>0.15424470840416885</v>
      </c>
      <c r="AY15" s="28">
        <f t="shared" si="1"/>
        <v>2.4271853795550299E-2</v>
      </c>
      <c r="AZ15" s="28">
        <f t="shared" si="1"/>
        <v>3.8141142659279779</v>
      </c>
      <c r="BA15" s="28">
        <f t="shared" si="1"/>
        <v>0</v>
      </c>
      <c r="BB15" s="28">
        <f t="shared" si="1"/>
        <v>0</v>
      </c>
      <c r="BC15" s="28">
        <f t="shared" si="1"/>
        <v>0</v>
      </c>
      <c r="BD15" s="28">
        <f t="shared" si="1"/>
        <v>0</v>
      </c>
      <c r="BE15" s="28">
        <f t="shared" si="1"/>
        <v>1.5647590361445779E-2</v>
      </c>
      <c r="BF15" s="28">
        <f t="shared" si="1"/>
        <v>7.8237951807228895E-3</v>
      </c>
      <c r="BG15" s="28">
        <f t="shared" si="1"/>
        <v>0</v>
      </c>
      <c r="BH15" s="28">
        <f t="shared" si="1"/>
        <v>0</v>
      </c>
      <c r="BI15" s="28">
        <f t="shared" si="1"/>
        <v>0</v>
      </c>
      <c r="BJ15" s="28">
        <f t="shared" si="1"/>
        <v>0</v>
      </c>
      <c r="BK15" s="28">
        <f t="shared" si="1"/>
        <v>0</v>
      </c>
      <c r="BL15" s="28">
        <f t="shared" si="1"/>
        <v>0</v>
      </c>
      <c r="BM15" s="28">
        <f t="shared" si="1"/>
        <v>0</v>
      </c>
      <c r="BN15" s="28">
        <f t="shared" si="1"/>
        <v>0</v>
      </c>
      <c r="BO15" s="28">
        <f t="shared" si="1"/>
        <v>0</v>
      </c>
      <c r="BP15" s="28">
        <f t="shared" si="1"/>
        <v>0</v>
      </c>
      <c r="BQ15" s="28">
        <f t="shared" si="1"/>
        <v>0</v>
      </c>
      <c r="BR15" s="28">
        <f t="shared" si="1"/>
        <v>0</v>
      </c>
      <c r="BS15" s="28">
        <f t="shared" si="1"/>
        <v>0</v>
      </c>
      <c r="BT15" s="28">
        <f t="shared" si="1"/>
        <v>0</v>
      </c>
      <c r="BU15" s="28">
        <f t="shared" si="1"/>
        <v>0</v>
      </c>
      <c r="BV15" s="28">
        <f t="shared" si="1"/>
        <v>0</v>
      </c>
      <c r="BW15" s="28">
        <f t="shared" si="1"/>
        <v>0</v>
      </c>
      <c r="BX15" s="28">
        <f t="shared" si="1"/>
        <v>0</v>
      </c>
      <c r="BY15" s="28">
        <f t="shared" si="1"/>
        <v>0</v>
      </c>
      <c r="BZ15" s="28">
        <f t="shared" si="1"/>
        <v>0</v>
      </c>
      <c r="CA15" s="28">
        <f t="shared" si="1"/>
        <v>0</v>
      </c>
      <c r="CB15" s="28">
        <f t="shared" si="1"/>
        <v>0</v>
      </c>
      <c r="CC15" s="28">
        <f t="shared" si="1"/>
        <v>3.7554216867469882E-2</v>
      </c>
      <c r="CD15" s="28">
        <f t="shared" si="1"/>
        <v>0</v>
      </c>
      <c r="CE15" s="28">
        <f t="shared" si="1"/>
        <v>0</v>
      </c>
      <c r="CF15" s="28">
        <f t="shared" si="1"/>
        <v>0</v>
      </c>
      <c r="CG15" s="28">
        <f t="shared" si="1"/>
        <v>0</v>
      </c>
      <c r="CH15" s="28">
        <f t="shared" si="1"/>
        <v>0</v>
      </c>
      <c r="CI15" s="28">
        <f t="shared" si="1"/>
        <v>0</v>
      </c>
      <c r="CJ15" s="28">
        <f t="shared" si="1"/>
        <v>0</v>
      </c>
      <c r="CK15" s="28">
        <f t="shared" si="1"/>
        <v>1.7534799319979307E-2</v>
      </c>
      <c r="CL15" s="28">
        <f t="shared" si="1"/>
        <v>0</v>
      </c>
      <c r="CM15" s="28">
        <f t="shared" si="1"/>
        <v>0</v>
      </c>
      <c r="CN15" s="28">
        <f t="shared" si="1"/>
        <v>0</v>
      </c>
      <c r="CO15" s="28">
        <f t="shared" si="1"/>
        <v>0</v>
      </c>
      <c r="CP15" s="28">
        <f t="shared" si="1"/>
        <v>0</v>
      </c>
      <c r="CQ15" s="28">
        <f t="shared" si="1"/>
        <v>0</v>
      </c>
      <c r="CR15" s="28">
        <f t="shared" si="1"/>
        <v>0</v>
      </c>
      <c r="CS15" s="28">
        <f t="shared" si="1"/>
        <v>0</v>
      </c>
      <c r="CT15" s="28">
        <f t="shared" si="1"/>
        <v>7.4753618153595982E-3</v>
      </c>
      <c r="CU15" s="28">
        <f t="shared" si="1"/>
        <v>0</v>
      </c>
      <c r="CV15" s="28">
        <f t="shared" si="1"/>
        <v>0</v>
      </c>
      <c r="CW15" s="28">
        <f t="shared" si="1"/>
        <v>0</v>
      </c>
      <c r="CX15" s="28">
        <f t="shared" si="1"/>
        <v>0</v>
      </c>
      <c r="CY15" s="28">
        <f t="shared" si="1"/>
        <v>0</v>
      </c>
      <c r="CZ15" s="28">
        <f t="shared" si="1"/>
        <v>0</v>
      </c>
      <c r="DA15" s="28">
        <f t="shared" si="1"/>
        <v>9.6677821622310063</v>
      </c>
      <c r="DB15" s="31" t="s">
        <v>32</v>
      </c>
      <c r="DC15" s="31" t="s">
        <v>32</v>
      </c>
      <c r="DD15" s="31" t="s">
        <v>32</v>
      </c>
      <c r="DE15" s="90">
        <f>X15</f>
        <v>1.0926449828624727</v>
      </c>
      <c r="DF15" s="90" t="s">
        <v>32</v>
      </c>
      <c r="DG15" s="7"/>
    </row>
    <row r="16" spans="1:133" s="4" customFormat="1" x14ac:dyDescent="0.25">
      <c r="A16" s="164"/>
      <c r="B16" s="18" t="str">
        <f t="shared" si="2"/>
        <v>BRC0011J</v>
      </c>
      <c r="C16" s="19" t="str">
        <f t="shared" si="2"/>
        <v>Huevo, pollo, entero, crudo, Brasil</v>
      </c>
      <c r="D16" s="44">
        <v>12</v>
      </c>
      <c r="E16" s="27"/>
      <c r="F16" s="27"/>
      <c r="G16" s="27"/>
      <c r="H16" s="27"/>
      <c r="I16" s="68">
        <f t="shared" si="3"/>
        <v>67.535466666666679</v>
      </c>
      <c r="J16" s="68">
        <f t="shared" si="4"/>
        <v>16.209933333333339</v>
      </c>
      <c r="K16" s="27"/>
      <c r="L16" s="27"/>
      <c r="M16" s="28">
        <f t="shared" si="5"/>
        <v>9.1974</v>
      </c>
      <c r="N16" s="28">
        <f t="shared" si="0"/>
        <v>0</v>
      </c>
      <c r="O16" s="28">
        <f t="shared" si="0"/>
        <v>0</v>
      </c>
      <c r="P16" s="28">
        <f t="shared" si="0"/>
        <v>0</v>
      </c>
      <c r="Q16" s="28">
        <f t="shared" si="0"/>
        <v>0</v>
      </c>
      <c r="R16" s="28">
        <f t="shared" si="0"/>
        <v>0</v>
      </c>
      <c r="S16" s="28">
        <f t="shared" si="0"/>
        <v>0.25593333333333473</v>
      </c>
      <c r="T16" s="28">
        <f t="shared" si="0"/>
        <v>0.25593333333333473</v>
      </c>
      <c r="U16" s="28">
        <f t="shared" si="0"/>
        <v>0</v>
      </c>
      <c r="V16" s="28">
        <f t="shared" si="0"/>
        <v>0</v>
      </c>
      <c r="W16" s="28">
        <f t="shared" si="0"/>
        <v>0</v>
      </c>
      <c r="X16" s="28">
        <f t="shared" si="0"/>
        <v>1.3544</v>
      </c>
      <c r="Y16" s="28">
        <f t="shared" si="0"/>
        <v>1.0853999999999999</v>
      </c>
      <c r="Z16" s="28">
        <f t="shared" si="0"/>
        <v>0</v>
      </c>
      <c r="AA16" s="28">
        <f t="shared" si="0"/>
        <v>0</v>
      </c>
      <c r="AB16" s="28">
        <f t="shared" si="0"/>
        <v>0</v>
      </c>
      <c r="AC16" s="28">
        <f t="shared" si="0"/>
        <v>0</v>
      </c>
      <c r="AD16" s="28">
        <f t="shared" si="0"/>
        <v>0</v>
      </c>
      <c r="AE16" s="28">
        <f t="shared" si="0"/>
        <v>0</v>
      </c>
      <c r="AF16" s="28">
        <f t="shared" si="0"/>
        <v>0</v>
      </c>
      <c r="AG16" s="28">
        <f t="shared" si="0"/>
        <v>0.10686666666666668</v>
      </c>
      <c r="AH16" s="28">
        <f t="shared" si="0"/>
        <v>43.408682696629214</v>
      </c>
      <c r="AI16" s="28">
        <f t="shared" si="0"/>
        <v>0.31708314606741567</v>
      </c>
      <c r="AJ16" s="28">
        <f t="shared" si="0"/>
        <v>0.43903820224719098</v>
      </c>
      <c r="AK16" s="28">
        <f t="shared" si="0"/>
        <v>0.14634606741573031</v>
      </c>
      <c r="AL16" s="28">
        <f t="shared" si="0"/>
        <v>2.3999999999999998E-3</v>
      </c>
      <c r="AM16" s="28">
        <f t="shared" si="0"/>
        <v>0.10732044943820224</v>
      </c>
      <c r="AN16" s="28">
        <f t="shared" si="0"/>
        <v>0</v>
      </c>
      <c r="AO16" s="28">
        <f t="shared" si="0"/>
        <v>2.4391011235955057E-3</v>
      </c>
      <c r="AP16" s="28">
        <f t="shared" si="0"/>
        <v>0</v>
      </c>
      <c r="AQ16" s="28">
        <f t="shared" si="1"/>
        <v>4.8524666666666665</v>
      </c>
      <c r="AR16" s="28">
        <f t="shared" si="1"/>
        <v>0.21516800000000003</v>
      </c>
      <c r="AS16" s="28">
        <f t="shared" si="1"/>
        <v>19.286252704918031</v>
      </c>
      <c r="AT16" s="28">
        <f t="shared" si="1"/>
        <v>1.2812000000000001</v>
      </c>
      <c r="AU16" s="28">
        <f t="shared" si="1"/>
        <v>18.877348770491803</v>
      </c>
      <c r="AV16" s="28">
        <f t="shared" si="1"/>
        <v>17.229098360655733</v>
      </c>
      <c r="AW16" s="28">
        <f t="shared" si="1"/>
        <v>0</v>
      </c>
      <c r="AX16" s="28">
        <f t="shared" si="1"/>
        <v>0.1598</v>
      </c>
      <c r="AY16" s="28">
        <f t="shared" si="1"/>
        <v>6.8916393442622946E-3</v>
      </c>
      <c r="AZ16" s="28">
        <f t="shared" si="1"/>
        <v>1.8</v>
      </c>
      <c r="BA16" s="28">
        <f t="shared" si="1"/>
        <v>0</v>
      </c>
      <c r="BB16" s="28">
        <f t="shared" si="1"/>
        <v>0</v>
      </c>
      <c r="BC16" s="28">
        <f t="shared" si="1"/>
        <v>0</v>
      </c>
      <c r="BD16" s="28">
        <f t="shared" si="1"/>
        <v>0</v>
      </c>
      <c r="BE16" s="28">
        <f t="shared" si="1"/>
        <v>17.178119432176654</v>
      </c>
      <c r="BF16" s="28">
        <f t="shared" si="1"/>
        <v>17.13959971608833</v>
      </c>
      <c r="BG16" s="28">
        <f t="shared" si="1"/>
        <v>0</v>
      </c>
      <c r="BH16" s="28">
        <f t="shared" si="1"/>
        <v>0</v>
      </c>
      <c r="BI16" s="28">
        <f t="shared" si="1"/>
        <v>0</v>
      </c>
      <c r="BJ16" s="28">
        <f t="shared" si="1"/>
        <v>0</v>
      </c>
      <c r="BK16" s="28">
        <f t="shared" si="1"/>
        <v>0</v>
      </c>
      <c r="BL16" s="28">
        <f t="shared" si="1"/>
        <v>0</v>
      </c>
      <c r="BM16" s="28">
        <f t="shared" si="1"/>
        <v>0</v>
      </c>
      <c r="BN16" s="28">
        <f t="shared" si="1"/>
        <v>0</v>
      </c>
      <c r="BO16" s="28">
        <f t="shared" si="1"/>
        <v>0</v>
      </c>
      <c r="BP16" s="28">
        <f t="shared" si="1"/>
        <v>0</v>
      </c>
      <c r="BQ16" s="28">
        <f t="shared" si="1"/>
        <v>0.92447318611987395</v>
      </c>
      <c r="BR16" s="28">
        <f t="shared" si="1"/>
        <v>0</v>
      </c>
      <c r="BS16" s="28">
        <f t="shared" si="1"/>
        <v>0</v>
      </c>
      <c r="BT16" s="28">
        <f t="shared" si="1"/>
        <v>0.20543848580441643</v>
      </c>
      <c r="BU16" s="28">
        <f t="shared" si="1"/>
        <v>0</v>
      </c>
      <c r="BV16" s="28">
        <f t="shared" si="1"/>
        <v>0</v>
      </c>
      <c r="BW16" s="28">
        <f t="shared" si="1"/>
        <v>0</v>
      </c>
      <c r="BX16" s="28">
        <f t="shared" si="1"/>
        <v>0</v>
      </c>
      <c r="BY16" s="28">
        <f t="shared" si="1"/>
        <v>0</v>
      </c>
      <c r="BZ16" s="28">
        <f t="shared" si="1"/>
        <v>0</v>
      </c>
      <c r="CA16" s="28">
        <f t="shared" si="1"/>
        <v>0</v>
      </c>
      <c r="CB16" s="28">
        <f t="shared" si="1"/>
        <v>0</v>
      </c>
      <c r="CC16" s="28">
        <f t="shared" si="1"/>
        <v>0.10785520504731863</v>
      </c>
      <c r="CD16" s="28">
        <f t="shared" si="1"/>
        <v>0</v>
      </c>
      <c r="CE16" s="28">
        <f t="shared" si="1"/>
        <v>0</v>
      </c>
      <c r="CF16" s="28">
        <f t="shared" si="1"/>
        <v>0</v>
      </c>
      <c r="CG16" s="28">
        <f t="shared" si="1"/>
        <v>0</v>
      </c>
      <c r="CH16" s="28">
        <f t="shared" si="1"/>
        <v>0</v>
      </c>
      <c r="CI16" s="28">
        <f t="shared" si="1"/>
        <v>0</v>
      </c>
      <c r="CJ16" s="28">
        <f t="shared" si="1"/>
        <v>0</v>
      </c>
      <c r="CK16" s="28">
        <f t="shared" si="1"/>
        <v>5.6281721311475406E-3</v>
      </c>
      <c r="CL16" s="28">
        <f t="shared" si="1"/>
        <v>4.8719999999999992E-2</v>
      </c>
      <c r="CM16" s="28">
        <f t="shared" si="1"/>
        <v>0</v>
      </c>
      <c r="CN16" s="28">
        <f t="shared" si="1"/>
        <v>0</v>
      </c>
      <c r="CO16" s="28">
        <f t="shared" si="1"/>
        <v>8.1838217213114753E-2</v>
      </c>
      <c r="CP16" s="28">
        <f t="shared" si="1"/>
        <v>0</v>
      </c>
      <c r="CQ16" s="28">
        <f t="shared" si="1"/>
        <v>0</v>
      </c>
      <c r="CR16" s="28">
        <f t="shared" si="1"/>
        <v>0</v>
      </c>
      <c r="CS16" s="28">
        <f t="shared" si="1"/>
        <v>0</v>
      </c>
      <c r="CT16" s="28">
        <f t="shared" si="1"/>
        <v>0</v>
      </c>
      <c r="CU16" s="28">
        <f t="shared" si="1"/>
        <v>0</v>
      </c>
      <c r="CV16" s="28">
        <f t="shared" si="1"/>
        <v>9.9354226415094379E-2</v>
      </c>
      <c r="CW16" s="28">
        <f t="shared" si="1"/>
        <v>0</v>
      </c>
      <c r="CX16" s="28">
        <f t="shared" si="1"/>
        <v>0</v>
      </c>
      <c r="CY16" s="28">
        <f t="shared" si="1"/>
        <v>0</v>
      </c>
      <c r="CZ16" s="28">
        <f t="shared" si="1"/>
        <v>0</v>
      </c>
      <c r="DA16" s="28">
        <f t="shared" si="1"/>
        <v>3.8660603773584916</v>
      </c>
      <c r="DB16" s="31" t="s">
        <v>32</v>
      </c>
      <c r="DC16" s="31" t="s">
        <v>32</v>
      </c>
      <c r="DD16" s="31" t="s">
        <v>32</v>
      </c>
      <c r="DE16" s="31" t="s">
        <v>32</v>
      </c>
      <c r="DF16" s="90">
        <f t="shared" ref="DF16" si="6">X16</f>
        <v>1.3544</v>
      </c>
      <c r="DG16" s="7"/>
    </row>
    <row r="17" spans="1:133" s="4" customFormat="1" x14ac:dyDescent="0.25">
      <c r="A17" s="164"/>
      <c r="B17" s="18" t="str">
        <f t="shared" si="2"/>
        <v>BRC0030D</v>
      </c>
      <c r="C17" s="19" t="str">
        <f t="shared" si="2"/>
        <v>Aceite, soya, Glycine max, Brasil</v>
      </c>
      <c r="D17" s="44">
        <v>8</v>
      </c>
      <c r="E17" s="27"/>
      <c r="F17" s="27"/>
      <c r="G17" s="27"/>
      <c r="H17" s="27"/>
      <c r="I17" s="68">
        <f t="shared" si="3"/>
        <v>296</v>
      </c>
      <c r="J17" s="68">
        <f t="shared" si="4"/>
        <v>72</v>
      </c>
      <c r="K17" s="27"/>
      <c r="L17" s="27"/>
      <c r="M17" s="28">
        <f t="shared" si="5"/>
        <v>0</v>
      </c>
      <c r="N17" s="28">
        <f t="shared" si="0"/>
        <v>0</v>
      </c>
      <c r="O17" s="28">
        <f t="shared" si="0"/>
        <v>0</v>
      </c>
      <c r="P17" s="28">
        <f t="shared" si="0"/>
        <v>0</v>
      </c>
      <c r="Q17" s="28">
        <f t="shared" si="0"/>
        <v>0</v>
      </c>
      <c r="R17" s="28">
        <f t="shared" si="0"/>
        <v>0</v>
      </c>
      <c r="S17" s="28">
        <f t="shared" si="0"/>
        <v>0</v>
      </c>
      <c r="T17" s="28">
        <f t="shared" si="0"/>
        <v>0</v>
      </c>
      <c r="U17" s="28">
        <f t="shared" si="0"/>
        <v>0</v>
      </c>
      <c r="V17" s="28">
        <f t="shared" si="0"/>
        <v>0</v>
      </c>
      <c r="W17" s="28">
        <f t="shared" si="0"/>
        <v>0</v>
      </c>
      <c r="X17" s="28">
        <f t="shared" si="0"/>
        <v>0</v>
      </c>
      <c r="Y17" s="28">
        <f t="shared" si="0"/>
        <v>8</v>
      </c>
      <c r="Z17" s="28">
        <f t="shared" si="0"/>
        <v>0</v>
      </c>
      <c r="AA17" s="28">
        <f t="shared" si="0"/>
        <v>0</v>
      </c>
      <c r="AB17" s="28">
        <f t="shared" si="0"/>
        <v>0</v>
      </c>
      <c r="AC17" s="28">
        <f t="shared" si="0"/>
        <v>0</v>
      </c>
      <c r="AD17" s="28">
        <f t="shared" si="0"/>
        <v>0</v>
      </c>
      <c r="AE17" s="28">
        <f t="shared" si="0"/>
        <v>0</v>
      </c>
      <c r="AF17" s="28">
        <f t="shared" si="0"/>
        <v>0</v>
      </c>
      <c r="AG17" s="28">
        <f t="shared" si="0"/>
        <v>0</v>
      </c>
      <c r="AH17" s="28">
        <f t="shared" si="0"/>
        <v>0</v>
      </c>
      <c r="AI17" s="28">
        <f t="shared" si="0"/>
        <v>1.264</v>
      </c>
      <c r="AJ17" s="28">
        <f t="shared" si="0"/>
        <v>1.8719999999999999</v>
      </c>
      <c r="AK17" s="28">
        <f t="shared" si="0"/>
        <v>4.7703999999999995</v>
      </c>
      <c r="AL17" s="28">
        <f t="shared" si="0"/>
        <v>0.04</v>
      </c>
      <c r="AM17" s="28">
        <f t="shared" si="0"/>
        <v>0</v>
      </c>
      <c r="AN17" s="28">
        <f t="shared" si="0"/>
        <v>4.3079999999999998</v>
      </c>
      <c r="AO17" s="28">
        <f t="shared" si="0"/>
        <v>0</v>
      </c>
      <c r="AP17" s="28">
        <f t="shared" si="0"/>
        <v>0.45760000000000001</v>
      </c>
      <c r="AQ17" s="28">
        <f t="shared" si="1"/>
        <v>0</v>
      </c>
      <c r="AR17" s="28">
        <f t="shared" si="1"/>
        <v>4.7199999999999994E-3</v>
      </c>
      <c r="AS17" s="28">
        <f t="shared" si="1"/>
        <v>0</v>
      </c>
      <c r="AT17" s="28">
        <f t="shared" ref="AT17:DA17" si="7">IF(ISNUMBER(AT9),(AT9)*$D17)/100*AT32</f>
        <v>0</v>
      </c>
      <c r="AU17" s="28">
        <f t="shared" si="7"/>
        <v>0</v>
      </c>
      <c r="AV17" s="28">
        <f t="shared" si="7"/>
        <v>0</v>
      </c>
      <c r="AW17" s="28">
        <f t="shared" si="7"/>
        <v>0</v>
      </c>
      <c r="AX17" s="28">
        <f t="shared" si="7"/>
        <v>8.0000000000000004E-4</v>
      </c>
      <c r="AY17" s="28">
        <f t="shared" si="7"/>
        <v>2.528E-2</v>
      </c>
      <c r="AZ17" s="28">
        <f t="shared" si="7"/>
        <v>0</v>
      </c>
      <c r="BA17" s="28">
        <f t="shared" si="7"/>
        <v>0</v>
      </c>
      <c r="BB17" s="28">
        <f t="shared" si="7"/>
        <v>0</v>
      </c>
      <c r="BC17" s="28">
        <f t="shared" si="7"/>
        <v>0</v>
      </c>
      <c r="BD17" s="28">
        <f t="shared" si="7"/>
        <v>0</v>
      </c>
      <c r="BE17" s="28">
        <f t="shared" si="7"/>
        <v>0</v>
      </c>
      <c r="BF17" s="28">
        <f t="shared" si="7"/>
        <v>0</v>
      </c>
      <c r="BG17" s="28">
        <f t="shared" si="7"/>
        <v>0</v>
      </c>
      <c r="BH17" s="28">
        <f t="shared" si="7"/>
        <v>0</v>
      </c>
      <c r="BI17" s="28">
        <f t="shared" si="7"/>
        <v>0</v>
      </c>
      <c r="BJ17" s="28">
        <f t="shared" si="7"/>
        <v>0</v>
      </c>
      <c r="BK17" s="28">
        <f t="shared" si="7"/>
        <v>0</v>
      </c>
      <c r="BL17" s="28">
        <f t="shared" si="7"/>
        <v>0</v>
      </c>
      <c r="BM17" s="28">
        <f t="shared" si="7"/>
        <v>0</v>
      </c>
      <c r="BN17" s="28">
        <f t="shared" si="7"/>
        <v>0</v>
      </c>
      <c r="BO17" s="28">
        <f t="shared" si="7"/>
        <v>0</v>
      </c>
      <c r="BP17" s="28">
        <f t="shared" si="7"/>
        <v>0</v>
      </c>
      <c r="BQ17" s="28">
        <f t="shared" si="7"/>
        <v>0</v>
      </c>
      <c r="BR17" s="28">
        <f t="shared" si="7"/>
        <v>0</v>
      </c>
      <c r="BS17" s="28">
        <f t="shared" si="7"/>
        <v>0</v>
      </c>
      <c r="BT17" s="28">
        <f t="shared" si="7"/>
        <v>0</v>
      </c>
      <c r="BU17" s="28">
        <f t="shared" si="7"/>
        <v>0</v>
      </c>
      <c r="BV17" s="28">
        <f t="shared" si="7"/>
        <v>0</v>
      </c>
      <c r="BW17" s="28">
        <f t="shared" si="7"/>
        <v>0</v>
      </c>
      <c r="BX17" s="28">
        <f t="shared" si="7"/>
        <v>0</v>
      </c>
      <c r="BY17" s="28">
        <f t="shared" si="7"/>
        <v>0</v>
      </c>
      <c r="BZ17" s="28">
        <f t="shared" si="7"/>
        <v>0</v>
      </c>
      <c r="CA17" s="28">
        <f t="shared" si="7"/>
        <v>0</v>
      </c>
      <c r="CB17" s="28">
        <f t="shared" si="7"/>
        <v>0</v>
      </c>
      <c r="CC17" s="28">
        <f t="shared" si="7"/>
        <v>0.13088</v>
      </c>
      <c r="CD17" s="28">
        <f t="shared" si="7"/>
        <v>0</v>
      </c>
      <c r="CE17" s="28">
        <f t="shared" si="7"/>
        <v>0</v>
      </c>
      <c r="CF17" s="28">
        <f t="shared" si="7"/>
        <v>0</v>
      </c>
      <c r="CG17" s="28">
        <f t="shared" si="7"/>
        <v>0</v>
      </c>
      <c r="CH17" s="28">
        <f t="shared" si="7"/>
        <v>0</v>
      </c>
      <c r="CI17" s="28">
        <f t="shared" si="7"/>
        <v>0</v>
      </c>
      <c r="CJ17" s="28">
        <f t="shared" si="7"/>
        <v>0</v>
      </c>
      <c r="CK17" s="28">
        <f t="shared" si="7"/>
        <v>0</v>
      </c>
      <c r="CL17" s="28">
        <f t="shared" si="7"/>
        <v>0</v>
      </c>
      <c r="CM17" s="28">
        <f t="shared" si="7"/>
        <v>0</v>
      </c>
      <c r="CN17" s="28">
        <f t="shared" si="7"/>
        <v>0</v>
      </c>
      <c r="CO17" s="28">
        <f t="shared" si="7"/>
        <v>0</v>
      </c>
      <c r="CP17" s="28">
        <f t="shared" si="7"/>
        <v>0</v>
      </c>
      <c r="CQ17" s="28">
        <f t="shared" si="7"/>
        <v>0</v>
      </c>
      <c r="CR17" s="28">
        <f t="shared" si="7"/>
        <v>0</v>
      </c>
      <c r="CS17" s="28">
        <f t="shared" si="7"/>
        <v>0</v>
      </c>
      <c r="CT17" s="28">
        <f t="shared" si="7"/>
        <v>0</v>
      </c>
      <c r="CU17" s="28">
        <f t="shared" si="7"/>
        <v>0</v>
      </c>
      <c r="CV17" s="28">
        <f t="shared" si="7"/>
        <v>0</v>
      </c>
      <c r="CW17" s="28">
        <f t="shared" si="7"/>
        <v>0</v>
      </c>
      <c r="CX17" s="28">
        <f t="shared" si="7"/>
        <v>0</v>
      </c>
      <c r="CY17" s="28">
        <f t="shared" si="7"/>
        <v>0</v>
      </c>
      <c r="CZ17" s="28">
        <f t="shared" si="7"/>
        <v>0</v>
      </c>
      <c r="DA17" s="28">
        <f t="shared" si="7"/>
        <v>0</v>
      </c>
      <c r="DB17" s="31" t="s">
        <v>32</v>
      </c>
      <c r="DC17" s="31" t="s">
        <v>32</v>
      </c>
      <c r="DD17" s="90">
        <f>D17</f>
        <v>8</v>
      </c>
      <c r="DE17" s="31" t="s">
        <v>32</v>
      </c>
      <c r="DF17" s="90" t="s">
        <v>32</v>
      </c>
      <c r="DG17" s="7"/>
    </row>
    <row r="19" spans="1:133" s="40" customFormat="1" x14ac:dyDescent="0.25">
      <c r="A19" s="166" t="s">
        <v>89</v>
      </c>
      <c r="B19" s="35"/>
      <c r="C19" s="36" t="s">
        <v>33</v>
      </c>
      <c r="D19" s="37">
        <f>SUM(D13:D18)</f>
        <v>138</v>
      </c>
      <c r="E19" s="35"/>
      <c r="F19" s="35"/>
      <c r="G19" s="35"/>
      <c r="H19" s="35"/>
      <c r="I19" s="38">
        <f>SUM(I13:I18)</f>
        <v>1112.1544555555558</v>
      </c>
      <c r="J19" s="38">
        <f>SUM(J13:J18)</f>
        <v>265.7303777777779</v>
      </c>
      <c r="K19" s="35"/>
      <c r="L19" s="35"/>
      <c r="M19" s="39">
        <f>SUM(M13:M18)+D20</f>
        <v>48.577766666666662</v>
      </c>
      <c r="N19" s="39">
        <f>SUM(N14:N18)</f>
        <v>0</v>
      </c>
      <c r="O19" s="39">
        <f>SUM(O14:O18)</f>
        <v>0</v>
      </c>
      <c r="P19" s="39">
        <f>SUM(P14:P18)</f>
        <v>0</v>
      </c>
      <c r="Q19" s="39">
        <f>SUM(Q14:Q18)</f>
        <v>0</v>
      </c>
      <c r="R19" s="39">
        <f>SUM(R14:R18)</f>
        <v>0</v>
      </c>
      <c r="S19" s="39">
        <f t="shared" ref="S19:CD19" si="8">SUM(S13:S17)</f>
        <v>15.617108688635133</v>
      </c>
      <c r="T19" s="39">
        <f t="shared" si="8"/>
        <v>14.951558688635131</v>
      </c>
      <c r="U19" s="39">
        <f t="shared" si="8"/>
        <v>0</v>
      </c>
      <c r="V19" s="39">
        <f t="shared" si="8"/>
        <v>0</v>
      </c>
      <c r="W19" s="39">
        <f t="shared" si="8"/>
        <v>0</v>
      </c>
      <c r="X19" s="39">
        <f t="shared" si="8"/>
        <v>20.787885755809334</v>
      </c>
      <c r="Y19" s="39">
        <f t="shared" si="8"/>
        <v>13.493500000000001</v>
      </c>
      <c r="Z19" s="39">
        <f t="shared" si="8"/>
        <v>0</v>
      </c>
      <c r="AA19" s="39">
        <f t="shared" si="8"/>
        <v>0</v>
      </c>
      <c r="AB19" s="39">
        <f t="shared" si="8"/>
        <v>0.66554999999999997</v>
      </c>
      <c r="AC19" s="39">
        <f t="shared" si="8"/>
        <v>0</v>
      </c>
      <c r="AD19" s="39">
        <f t="shared" si="8"/>
        <v>0</v>
      </c>
      <c r="AE19" s="39">
        <f t="shared" si="8"/>
        <v>0</v>
      </c>
      <c r="AF19" s="39">
        <f t="shared" si="8"/>
        <v>0</v>
      </c>
      <c r="AG19" s="39">
        <f t="shared" si="8"/>
        <v>1.5237388888888888</v>
      </c>
      <c r="AH19" s="39">
        <f t="shared" si="8"/>
        <v>446.44461392872086</v>
      </c>
      <c r="AI19" s="39">
        <f t="shared" si="8"/>
        <v>3.2111104897028708</v>
      </c>
      <c r="AJ19" s="39">
        <f t="shared" si="8"/>
        <v>3.1958712701918284</v>
      </c>
      <c r="AK19" s="39">
        <f t="shared" si="8"/>
        <v>5.7517832468789791</v>
      </c>
      <c r="AL19" s="39">
        <f t="shared" si="8"/>
        <v>6.6374035345166421E-2</v>
      </c>
      <c r="AM19" s="39">
        <f t="shared" si="8"/>
        <v>0.55700526319178389</v>
      </c>
      <c r="AN19" s="39">
        <f t="shared" si="8"/>
        <v>4.4253660040835596</v>
      </c>
      <c r="AO19" s="39">
        <f t="shared" si="8"/>
        <v>1.4272912011847654E-2</v>
      </c>
      <c r="AP19" s="39">
        <f t="shared" si="8"/>
        <v>0.46417748791599533</v>
      </c>
      <c r="AQ19" s="39">
        <f t="shared" si="8"/>
        <v>15.621217373377844</v>
      </c>
      <c r="AR19" s="39">
        <f t="shared" si="8"/>
        <v>11.145819462933142</v>
      </c>
      <c r="AS19" s="39">
        <f t="shared" si="8"/>
        <v>126.69779155273814</v>
      </c>
      <c r="AT19" s="39">
        <f t="shared" si="8"/>
        <v>34.774734750806502</v>
      </c>
      <c r="AU19" s="39">
        <f t="shared" si="8"/>
        <v>329.12853979587277</v>
      </c>
      <c r="AV19" s="39">
        <f t="shared" si="8"/>
        <v>291.40058811695803</v>
      </c>
      <c r="AW19" s="39">
        <f t="shared" si="8"/>
        <v>0.5746705041030391</v>
      </c>
      <c r="AX19" s="39">
        <f t="shared" si="8"/>
        <v>3.2220780417375021</v>
      </c>
      <c r="AY19" s="39">
        <f t="shared" si="8"/>
        <v>0.2964278512450999</v>
      </c>
      <c r="AZ19" s="39">
        <f t="shared" si="8"/>
        <v>50.154114265927973</v>
      </c>
      <c r="BA19" s="39">
        <f t="shared" si="8"/>
        <v>0</v>
      </c>
      <c r="BB19" s="39">
        <f t="shared" si="8"/>
        <v>0</v>
      </c>
      <c r="BC19" s="39">
        <f t="shared" si="8"/>
        <v>0</v>
      </c>
      <c r="BD19" s="39">
        <f t="shared" si="8"/>
        <v>0</v>
      </c>
      <c r="BE19" s="39">
        <f t="shared" si="8"/>
        <v>4140.3997409854128</v>
      </c>
      <c r="BF19" s="39">
        <f t="shared" si="8"/>
        <v>4136.0566583437094</v>
      </c>
      <c r="BG19" s="39">
        <f t="shared" si="8"/>
        <v>0</v>
      </c>
      <c r="BH19" s="39">
        <f t="shared" si="8"/>
        <v>0</v>
      </c>
      <c r="BI19" s="39">
        <f t="shared" si="8"/>
        <v>0</v>
      </c>
      <c r="BJ19" s="39">
        <f t="shared" si="8"/>
        <v>0</v>
      </c>
      <c r="BK19" s="39">
        <f t="shared" si="8"/>
        <v>0</v>
      </c>
      <c r="BL19" s="39">
        <f t="shared" si="8"/>
        <v>0</v>
      </c>
      <c r="BM19" s="39">
        <f t="shared" si="8"/>
        <v>0</v>
      </c>
      <c r="BN19" s="39">
        <f t="shared" si="8"/>
        <v>0</v>
      </c>
      <c r="BO19" s="39">
        <f t="shared" si="8"/>
        <v>0</v>
      </c>
      <c r="BP19" s="39">
        <f t="shared" si="8"/>
        <v>0</v>
      </c>
      <c r="BQ19" s="39">
        <f t="shared" si="8"/>
        <v>0.92447318611987395</v>
      </c>
      <c r="BR19" s="39">
        <f t="shared" si="8"/>
        <v>0</v>
      </c>
      <c r="BS19" s="39">
        <f t="shared" si="8"/>
        <v>0</v>
      </c>
      <c r="BT19" s="39">
        <f t="shared" si="8"/>
        <v>0.20543848580441643</v>
      </c>
      <c r="BU19" s="39">
        <f t="shared" si="8"/>
        <v>0</v>
      </c>
      <c r="BV19" s="39">
        <f t="shared" si="8"/>
        <v>0</v>
      </c>
      <c r="BW19" s="39">
        <f t="shared" si="8"/>
        <v>0</v>
      </c>
      <c r="BX19" s="39">
        <f t="shared" si="8"/>
        <v>0</v>
      </c>
      <c r="BY19" s="39">
        <f t="shared" si="8"/>
        <v>0</v>
      </c>
      <c r="BZ19" s="39">
        <f t="shared" si="8"/>
        <v>0</v>
      </c>
      <c r="CA19" s="39">
        <f t="shared" si="8"/>
        <v>0</v>
      </c>
      <c r="CB19" s="39">
        <f t="shared" si="8"/>
        <v>0</v>
      </c>
      <c r="CC19" s="39">
        <f t="shared" si="8"/>
        <v>0.88232484043002057</v>
      </c>
      <c r="CD19" s="39">
        <f t="shared" si="8"/>
        <v>0</v>
      </c>
      <c r="CE19" s="39">
        <f t="shared" ref="CE19:DA19" si="9">SUM(CE13:CE17)</f>
        <v>0</v>
      </c>
      <c r="CF19" s="39">
        <f t="shared" si="9"/>
        <v>0</v>
      </c>
      <c r="CG19" s="39">
        <f t="shared" si="9"/>
        <v>0</v>
      </c>
      <c r="CH19" s="39">
        <f t="shared" si="9"/>
        <v>0</v>
      </c>
      <c r="CI19" s="39">
        <f t="shared" si="9"/>
        <v>0</v>
      </c>
      <c r="CJ19" s="39">
        <f t="shared" si="9"/>
        <v>0</v>
      </c>
      <c r="CK19" s="39">
        <f t="shared" si="9"/>
        <v>0.61975895349035581</v>
      </c>
      <c r="CL19" s="39">
        <f t="shared" si="9"/>
        <v>0.62754491885143582</v>
      </c>
      <c r="CM19" s="39">
        <f t="shared" si="9"/>
        <v>0</v>
      </c>
      <c r="CN19" s="39">
        <f t="shared" si="9"/>
        <v>0</v>
      </c>
      <c r="CO19" s="39">
        <f t="shared" si="9"/>
        <v>6.0750874610722772</v>
      </c>
      <c r="CP19" s="39">
        <f t="shared" si="9"/>
        <v>0</v>
      </c>
      <c r="CQ19" s="39">
        <f t="shared" si="9"/>
        <v>0</v>
      </c>
      <c r="CR19" s="39">
        <f t="shared" si="9"/>
        <v>0</v>
      </c>
      <c r="CS19" s="39">
        <f t="shared" si="9"/>
        <v>0</v>
      </c>
      <c r="CT19" s="39">
        <f t="shared" si="9"/>
        <v>7.4753618153595982E-3</v>
      </c>
      <c r="CU19" s="39">
        <f t="shared" si="9"/>
        <v>0</v>
      </c>
      <c r="CV19" s="39">
        <f t="shared" si="9"/>
        <v>12.963997386992833</v>
      </c>
      <c r="CW19" s="39">
        <f t="shared" si="9"/>
        <v>13.888848768054373</v>
      </c>
      <c r="CX19" s="39">
        <f t="shared" si="9"/>
        <v>0</v>
      </c>
      <c r="CY19" s="39">
        <f t="shared" si="9"/>
        <v>0</v>
      </c>
      <c r="CZ19" s="39">
        <f t="shared" si="9"/>
        <v>0</v>
      </c>
      <c r="DA19" s="39">
        <f t="shared" si="9"/>
        <v>555.89700799626485</v>
      </c>
      <c r="DB19" s="39">
        <v>0</v>
      </c>
      <c r="DC19" s="39">
        <v>0</v>
      </c>
      <c r="DD19" s="39">
        <f>D17</f>
        <v>8</v>
      </c>
      <c r="DE19" s="39">
        <f>SUM(DE14:DE15)</f>
        <v>2.0579302002537769</v>
      </c>
      <c r="DF19" s="39">
        <f>SUM(DF13:DF17)</f>
        <v>18.729955555555556</v>
      </c>
      <c r="DG19" s="7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</row>
    <row r="20" spans="1:133" s="40" customFormat="1" x14ac:dyDescent="0.25">
      <c r="A20" s="166"/>
      <c r="B20" s="35"/>
      <c r="C20" s="36" t="s">
        <v>92</v>
      </c>
      <c r="D20" s="37">
        <f>100-D19</f>
        <v>-38</v>
      </c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5"/>
      <c r="DC20" s="35"/>
      <c r="DD20" s="35"/>
      <c r="DE20" s="35"/>
      <c r="DF20" s="35"/>
      <c r="DG20" s="7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</row>
    <row r="21" spans="1:133" s="40" customFormat="1" x14ac:dyDescent="0.25">
      <c r="A21" s="166"/>
      <c r="B21" s="35"/>
      <c r="C21" s="36" t="s">
        <v>208</v>
      </c>
      <c r="D21" s="37">
        <v>0.08</v>
      </c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5"/>
      <c r="DC21" s="35"/>
      <c r="DD21" s="35"/>
      <c r="DE21" s="35"/>
      <c r="DF21" s="35"/>
      <c r="DG21" s="7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</row>
    <row r="22" spans="1:133" s="40" customFormat="1" x14ac:dyDescent="0.25">
      <c r="A22" s="166"/>
      <c r="B22" s="35"/>
      <c r="C22" s="36" t="s">
        <v>183</v>
      </c>
      <c r="D22" s="37">
        <f>100/D19</f>
        <v>0.72463768115942029</v>
      </c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  <c r="DD22" s="35"/>
      <c r="DE22" s="35"/>
      <c r="DF22" s="35"/>
      <c r="DG22" s="7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</row>
    <row r="23" spans="1:133" s="40" customFormat="1" x14ac:dyDescent="0.25">
      <c r="A23" s="32"/>
      <c r="B23" s="27"/>
      <c r="C23" s="41"/>
      <c r="D23" s="42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7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</row>
    <row r="24" spans="1:133" s="4" customFormat="1" x14ac:dyDescent="0.25">
      <c r="A24" s="43" t="s">
        <v>168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44">
        <f>M19+T19+X19+Y19+AB19+AD19+AG19</f>
        <v>100.00000000000001</v>
      </c>
      <c r="N24" s="44"/>
      <c r="O24" s="44"/>
      <c r="P24" s="44"/>
      <c r="Q24" s="44"/>
      <c r="R24" s="44"/>
      <c r="S24" s="44"/>
      <c r="T24" s="44">
        <f>S19-AB19</f>
        <v>14.951558688635133</v>
      </c>
      <c r="U24" s="27"/>
      <c r="V24" s="27"/>
      <c r="W24" s="27"/>
      <c r="X24" s="27"/>
      <c r="Y24" s="44" t="s">
        <v>49</v>
      </c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1"/>
      <c r="DC24" s="21"/>
      <c r="DD24" s="21"/>
      <c r="DE24" s="21"/>
      <c r="DF24" s="21"/>
      <c r="DG24" s="7"/>
    </row>
    <row r="25" spans="1:133" s="4" customFormat="1" ht="14.4" x14ac:dyDescent="0.3">
      <c r="A25" s="27"/>
      <c r="B25" s="27"/>
      <c r="C25" s="27"/>
      <c r="D25" s="27"/>
      <c r="E25" s="27"/>
      <c r="F25" s="27"/>
      <c r="G25" s="27"/>
      <c r="H25" s="27"/>
      <c r="I25" s="45"/>
      <c r="J25" s="45"/>
      <c r="K25" s="45"/>
      <c r="L25" s="185"/>
      <c r="M25" s="46"/>
      <c r="N25" s="46"/>
      <c r="O25" s="186"/>
      <c r="P25" s="46"/>
      <c r="Q25" s="46"/>
      <c r="R25" s="186"/>
      <c r="S25" s="46"/>
      <c r="T25" s="47"/>
      <c r="U25" s="46"/>
      <c r="V25" s="46"/>
      <c r="W25" s="46"/>
      <c r="X25" s="47"/>
      <c r="Y25" s="46"/>
      <c r="Z25" s="46"/>
      <c r="AA25" s="46"/>
      <c r="AB25" s="47"/>
      <c r="AC25" s="46"/>
      <c r="AD25" s="45"/>
      <c r="AE25" s="46"/>
      <c r="AF25" s="46"/>
      <c r="AG25" s="47"/>
      <c r="AH25" s="45"/>
      <c r="AI25" s="47"/>
      <c r="AJ25" s="47"/>
      <c r="AK25" s="47"/>
      <c r="AL25" s="47"/>
      <c r="AM25" s="47"/>
      <c r="AN25" s="46"/>
      <c r="AO25" s="47"/>
      <c r="AP25" s="47"/>
      <c r="AQ25" s="45"/>
      <c r="AR25" s="47"/>
      <c r="AS25" s="45"/>
      <c r="AT25" s="46"/>
      <c r="AU25" s="45"/>
      <c r="AV25" s="45"/>
      <c r="AW25" s="47"/>
      <c r="AX25" s="47"/>
      <c r="AY25" s="47"/>
      <c r="AZ25" s="47"/>
      <c r="BA25" s="46"/>
      <c r="BB25" s="46"/>
      <c r="BC25" s="45"/>
      <c r="BD25" s="45"/>
      <c r="BE25" s="47"/>
      <c r="BF25" s="47"/>
      <c r="BG25" s="47"/>
      <c r="BH25" s="45"/>
      <c r="BI25" s="45"/>
      <c r="BJ25" s="45"/>
      <c r="BK25" s="45"/>
      <c r="BL25" s="47"/>
      <c r="BM25" s="47"/>
      <c r="BN25" s="45"/>
      <c r="BO25" s="47"/>
      <c r="BP25" s="47"/>
      <c r="BQ25" s="47"/>
      <c r="BR25" s="47"/>
      <c r="BS25" s="47"/>
      <c r="BT25" s="47"/>
      <c r="BU25" s="47"/>
      <c r="BV25" s="47"/>
      <c r="BW25" s="47"/>
      <c r="BX25" s="47"/>
      <c r="BY25" s="47"/>
      <c r="BZ25" s="47"/>
      <c r="CA25" s="47"/>
      <c r="CB25" s="47"/>
      <c r="CC25" s="47"/>
      <c r="CD25" s="47"/>
      <c r="CE25" s="47"/>
      <c r="CF25" s="47"/>
      <c r="CG25" s="47"/>
      <c r="CH25" s="47"/>
      <c r="CI25" s="47"/>
      <c r="CJ25" s="47"/>
      <c r="CK25" s="47"/>
      <c r="CL25" s="47"/>
      <c r="CM25" s="47"/>
      <c r="CN25" s="47"/>
      <c r="CO25" s="47"/>
      <c r="CP25" s="47"/>
      <c r="CQ25" s="47"/>
      <c r="CR25" s="47"/>
      <c r="CS25" s="47"/>
      <c r="CT25" s="47"/>
      <c r="CU25" s="47"/>
      <c r="CV25" s="47"/>
      <c r="CW25" s="47"/>
      <c r="CX25" s="47"/>
      <c r="CY25" s="47"/>
      <c r="CZ25" s="47"/>
      <c r="DA25" s="46"/>
      <c r="DB25" s="47"/>
      <c r="DC25" s="46"/>
      <c r="DD25" s="46"/>
      <c r="DE25" s="21"/>
      <c r="DF25" s="21"/>
      <c r="DG25" s="7"/>
    </row>
    <row r="26" spans="1:133" s="30" customFormat="1" x14ac:dyDescent="0.25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29"/>
      <c r="DB26" s="29"/>
      <c r="DC26" s="29"/>
      <c r="DD26" s="29"/>
      <c r="DE26" s="29"/>
      <c r="DF26" s="29"/>
      <c r="DG26" s="7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</row>
    <row r="27" spans="1:133" s="4" customFormat="1" x14ac:dyDescent="0.25">
      <c r="A27" s="27"/>
      <c r="B27" s="27"/>
      <c r="C27" s="48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1"/>
      <c r="DC27" s="21"/>
      <c r="DD27" s="21"/>
      <c r="DE27" s="21"/>
      <c r="DF27" s="21"/>
      <c r="DG27" s="7"/>
    </row>
    <row r="28" spans="1:133" s="4" customFormat="1" x14ac:dyDescent="0.25">
      <c r="A28" s="27"/>
      <c r="B28" s="27"/>
      <c r="C28" s="136" t="s">
        <v>96</v>
      </c>
      <c r="AQ28" s="138">
        <v>1</v>
      </c>
      <c r="AR28" s="138">
        <v>0.95</v>
      </c>
      <c r="AS28" s="138">
        <v>0.85</v>
      </c>
      <c r="AT28" s="138">
        <v>0.85</v>
      </c>
      <c r="AU28" s="138">
        <v>0.75</v>
      </c>
      <c r="AV28" s="138">
        <v>0.8</v>
      </c>
      <c r="AW28" s="138">
        <v>1</v>
      </c>
      <c r="AX28" s="138">
        <v>0.85</v>
      </c>
      <c r="AY28" s="138">
        <v>0.8</v>
      </c>
      <c r="AZ28" s="138">
        <v>1</v>
      </c>
      <c r="BA28" s="138"/>
      <c r="BB28" s="138"/>
      <c r="BC28" s="138"/>
      <c r="BD28" s="138"/>
      <c r="BE28" s="138">
        <v>0.9</v>
      </c>
      <c r="BF28" s="138">
        <v>0.9</v>
      </c>
      <c r="BG28" s="138"/>
      <c r="BH28" s="138"/>
      <c r="BI28" s="138"/>
      <c r="BJ28" s="138"/>
      <c r="BK28" s="138"/>
      <c r="BL28" s="138"/>
      <c r="BM28" s="138"/>
      <c r="BN28" s="138"/>
      <c r="BO28" s="138"/>
      <c r="BP28" s="138"/>
      <c r="BQ28" s="138"/>
      <c r="BR28" s="138"/>
      <c r="BS28" s="138"/>
      <c r="BT28" s="138">
        <v>0.95</v>
      </c>
      <c r="BU28" s="138"/>
      <c r="BV28" s="138"/>
      <c r="BW28" s="138"/>
      <c r="BX28" s="138"/>
      <c r="BY28" s="138"/>
      <c r="BZ28" s="138"/>
      <c r="CA28" s="138"/>
      <c r="CB28" s="138"/>
      <c r="CC28" s="138">
        <v>1</v>
      </c>
      <c r="CD28" s="138"/>
      <c r="CE28" s="138"/>
      <c r="CF28" s="138"/>
      <c r="CG28" s="138"/>
      <c r="CH28" s="138"/>
      <c r="CI28" s="138"/>
      <c r="CJ28" s="138"/>
      <c r="CK28" s="138">
        <v>0.85</v>
      </c>
      <c r="CL28" s="138">
        <v>0.95</v>
      </c>
      <c r="CM28" s="138"/>
      <c r="CN28" s="138"/>
      <c r="CO28" s="138">
        <v>0.85</v>
      </c>
      <c r="CP28" s="138"/>
      <c r="CQ28" s="138"/>
      <c r="CR28" s="138"/>
      <c r="CS28" s="138"/>
      <c r="CT28" s="138">
        <v>0.8</v>
      </c>
      <c r="CU28" s="138"/>
      <c r="CV28" s="138">
        <v>0.75</v>
      </c>
      <c r="CW28" s="138">
        <v>0.75</v>
      </c>
      <c r="CX28" s="138"/>
      <c r="CY28" s="138"/>
      <c r="CZ28" s="138"/>
      <c r="DA28" s="138">
        <v>0.85</v>
      </c>
      <c r="DB28" s="31" t="s">
        <v>32</v>
      </c>
      <c r="DC28" s="31" t="s">
        <v>32</v>
      </c>
      <c r="DD28" s="31" t="s">
        <v>32</v>
      </c>
      <c r="DE28" s="31" t="s">
        <v>32</v>
      </c>
      <c r="DF28" s="31" t="s">
        <v>32</v>
      </c>
      <c r="DG28" s="7"/>
    </row>
    <row r="29" spans="1:133" s="4" customFormat="1" ht="14.4" customHeight="1" x14ac:dyDescent="0.3">
      <c r="A29" s="164" t="s">
        <v>184</v>
      </c>
      <c r="B29" s="27"/>
      <c r="C29" s="136" t="s">
        <v>91</v>
      </c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7"/>
      <c r="AC29" s="137"/>
      <c r="AD29" s="137"/>
      <c r="AE29" s="137"/>
      <c r="AF29" s="137"/>
      <c r="AG29" s="137"/>
      <c r="AH29" s="137"/>
      <c r="AI29" s="137"/>
      <c r="AJ29" s="137"/>
      <c r="AK29" s="137"/>
      <c r="AL29" s="137"/>
      <c r="AM29" s="194"/>
      <c r="AN29" s="194"/>
      <c r="AO29" s="195"/>
      <c r="AP29" s="196">
        <v>1</v>
      </c>
      <c r="AQ29" s="138">
        <v>0.95</v>
      </c>
      <c r="AR29" s="138">
        <v>0.75</v>
      </c>
      <c r="AS29" s="138">
        <v>0.5</v>
      </c>
      <c r="AT29" s="138">
        <v>0.85</v>
      </c>
      <c r="AU29" s="138">
        <v>0.95</v>
      </c>
      <c r="AV29" s="138">
        <v>0.65</v>
      </c>
      <c r="AW29" s="138">
        <v>1</v>
      </c>
      <c r="AX29" s="138">
        <v>1</v>
      </c>
      <c r="AY29" s="138">
        <v>0.9</v>
      </c>
      <c r="AZ29" s="138">
        <v>1</v>
      </c>
      <c r="BA29" s="138"/>
      <c r="BB29" s="138"/>
      <c r="BC29" s="138"/>
      <c r="BD29" s="138"/>
      <c r="BE29" s="138">
        <v>1</v>
      </c>
      <c r="BF29" s="138">
        <v>1</v>
      </c>
      <c r="BG29" s="138"/>
      <c r="BH29" s="138">
        <v>0.95</v>
      </c>
      <c r="BI29" s="138">
        <v>0.95</v>
      </c>
      <c r="BJ29" s="138"/>
      <c r="BK29" s="138"/>
      <c r="BL29" s="138">
        <v>0.95</v>
      </c>
      <c r="BM29" s="138"/>
      <c r="BN29" s="138"/>
      <c r="BO29" s="138"/>
      <c r="BP29" s="138"/>
      <c r="BQ29" s="138">
        <v>0.95</v>
      </c>
      <c r="BR29" s="138"/>
      <c r="BS29" s="138"/>
      <c r="BT29" s="138">
        <v>1</v>
      </c>
      <c r="BU29" s="138"/>
      <c r="BV29" s="138"/>
      <c r="BW29" s="138"/>
      <c r="BX29" s="138"/>
      <c r="BY29" s="138"/>
      <c r="BZ29" s="138"/>
      <c r="CA29" s="138"/>
      <c r="CB29" s="138"/>
      <c r="CC29" s="138">
        <v>1</v>
      </c>
      <c r="CD29" s="138"/>
      <c r="CE29" s="138"/>
      <c r="CF29" s="138"/>
      <c r="CG29" s="138"/>
      <c r="CH29" s="138"/>
      <c r="CI29" s="138"/>
      <c r="CJ29" s="138"/>
      <c r="CK29" s="138">
        <v>0.8</v>
      </c>
      <c r="CL29" s="138">
        <v>1</v>
      </c>
      <c r="CM29" s="138"/>
      <c r="CN29" s="138"/>
      <c r="CO29" s="138">
        <v>0.9</v>
      </c>
      <c r="CP29" s="138"/>
      <c r="CQ29" s="138"/>
      <c r="CR29" s="138"/>
      <c r="CS29" s="138"/>
      <c r="CT29" s="138">
        <v>0.85</v>
      </c>
      <c r="CU29" s="138"/>
      <c r="CV29" s="138">
        <v>1</v>
      </c>
      <c r="CW29" s="138">
        <v>0.7</v>
      </c>
      <c r="CX29" s="138"/>
      <c r="CY29" s="138"/>
      <c r="CZ29" s="138"/>
      <c r="DA29" s="138">
        <v>1</v>
      </c>
      <c r="DB29" s="31" t="s">
        <v>32</v>
      </c>
      <c r="DC29" s="31" t="s">
        <v>32</v>
      </c>
      <c r="DD29" s="31" t="s">
        <v>32</v>
      </c>
      <c r="DE29" s="31" t="s">
        <v>32</v>
      </c>
      <c r="DF29" s="31" t="s">
        <v>32</v>
      </c>
      <c r="DG29" s="7"/>
    </row>
    <row r="30" spans="1:133" s="4" customFormat="1" ht="14.4" customHeight="1" x14ac:dyDescent="0.3">
      <c r="A30" s="164"/>
      <c r="B30" s="27"/>
      <c r="C30" s="136" t="s">
        <v>95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53"/>
      <c r="AN30" s="53"/>
      <c r="AO30" s="53"/>
      <c r="AP30" s="54"/>
      <c r="AQ30" s="138">
        <v>1</v>
      </c>
      <c r="AR30" s="138">
        <v>1</v>
      </c>
      <c r="AS30" s="138">
        <v>1</v>
      </c>
      <c r="AT30" s="138">
        <v>1</v>
      </c>
      <c r="AU30" s="138">
        <v>1</v>
      </c>
      <c r="AV30" s="138">
        <v>1</v>
      </c>
      <c r="AW30" s="138">
        <v>1</v>
      </c>
      <c r="AX30" s="138">
        <v>1</v>
      </c>
      <c r="AY30" s="138">
        <v>1</v>
      </c>
      <c r="AZ30" s="138">
        <v>1</v>
      </c>
      <c r="BA30" s="138"/>
      <c r="BB30" s="138"/>
      <c r="BC30" s="138"/>
      <c r="BD30" s="138"/>
      <c r="BE30" s="138">
        <v>1</v>
      </c>
      <c r="BF30" s="138">
        <v>1</v>
      </c>
      <c r="BG30" s="138"/>
      <c r="BH30" s="138"/>
      <c r="BI30" s="138"/>
      <c r="BJ30" s="138"/>
      <c r="BK30" s="138"/>
      <c r="BL30" s="138"/>
      <c r="BM30" s="138"/>
      <c r="BN30" s="138"/>
      <c r="BO30" s="138"/>
      <c r="BP30" s="138"/>
      <c r="BQ30" s="138"/>
      <c r="BR30" s="138"/>
      <c r="BS30" s="138"/>
      <c r="BT30" s="138">
        <v>1</v>
      </c>
      <c r="BU30" s="138"/>
      <c r="BV30" s="138"/>
      <c r="BW30" s="138"/>
      <c r="BX30" s="138"/>
      <c r="BY30" s="138"/>
      <c r="BZ30" s="138"/>
      <c r="CA30" s="138"/>
      <c r="CB30" s="138"/>
      <c r="CC30" s="138">
        <v>1</v>
      </c>
      <c r="CD30" s="138"/>
      <c r="CE30" s="138"/>
      <c r="CF30" s="138"/>
      <c r="CG30" s="138"/>
      <c r="CH30" s="138"/>
      <c r="CI30" s="138"/>
      <c r="CJ30" s="138"/>
      <c r="CK30" s="138">
        <v>0.75</v>
      </c>
      <c r="CL30" s="138">
        <v>0.9</v>
      </c>
      <c r="CM30" s="138"/>
      <c r="CN30" s="138"/>
      <c r="CO30" s="138">
        <v>0.9</v>
      </c>
      <c r="CP30" s="138"/>
      <c r="CQ30" s="138"/>
      <c r="CR30" s="138"/>
      <c r="CS30" s="138"/>
      <c r="CT30" s="138">
        <v>0.9</v>
      </c>
      <c r="CU30" s="138"/>
      <c r="CV30" s="138">
        <v>1</v>
      </c>
      <c r="CW30" s="138">
        <v>0.8</v>
      </c>
      <c r="CX30" s="138"/>
      <c r="CY30" s="138"/>
      <c r="CZ30" s="138"/>
      <c r="DA30" s="138">
        <v>0.65</v>
      </c>
      <c r="DB30" s="31" t="s">
        <v>32</v>
      </c>
      <c r="DC30" s="31" t="s">
        <v>32</v>
      </c>
      <c r="DD30" s="31" t="s">
        <v>32</v>
      </c>
      <c r="DE30" s="31" t="s">
        <v>32</v>
      </c>
      <c r="DF30" s="31" t="s">
        <v>32</v>
      </c>
      <c r="DG30" s="7"/>
    </row>
    <row r="31" spans="1:133" s="4" customFormat="1" ht="14.4" customHeight="1" x14ac:dyDescent="0.3">
      <c r="A31" s="164"/>
      <c r="B31" s="27"/>
      <c r="C31" s="136" t="s">
        <v>94</v>
      </c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7"/>
      <c r="AC31" s="137"/>
      <c r="AD31" s="137"/>
      <c r="AE31" s="137"/>
      <c r="AF31" s="137"/>
      <c r="AG31" s="137"/>
      <c r="AH31" s="137"/>
      <c r="AI31" s="137"/>
      <c r="AJ31" s="137"/>
      <c r="AK31" s="137"/>
      <c r="AL31" s="137"/>
      <c r="AM31" s="194"/>
      <c r="AN31" s="194"/>
      <c r="AO31" s="195"/>
      <c r="AP31" s="196">
        <v>1</v>
      </c>
      <c r="AQ31" s="138">
        <v>1</v>
      </c>
      <c r="AR31" s="138">
        <v>1</v>
      </c>
      <c r="AS31" s="138">
        <v>1</v>
      </c>
      <c r="AT31" s="138">
        <v>1</v>
      </c>
      <c r="AU31" s="138">
        <v>1</v>
      </c>
      <c r="AV31" s="138">
        <v>1</v>
      </c>
      <c r="AW31" s="138">
        <v>1</v>
      </c>
      <c r="AX31" s="138">
        <v>1</v>
      </c>
      <c r="AY31" s="138">
        <v>1</v>
      </c>
      <c r="AZ31" s="138">
        <v>1</v>
      </c>
      <c r="BA31" s="138"/>
      <c r="BB31" s="138"/>
      <c r="BC31" s="138"/>
      <c r="BD31" s="138"/>
      <c r="BE31" s="138">
        <v>0.9</v>
      </c>
      <c r="BF31" s="138">
        <v>0.9</v>
      </c>
      <c r="BG31" s="138"/>
      <c r="BH31" s="138"/>
      <c r="BI31" s="138"/>
      <c r="BJ31" s="138"/>
      <c r="BK31" s="138"/>
      <c r="BL31" s="138"/>
      <c r="BM31" s="138"/>
      <c r="BN31" s="138">
        <v>0.9</v>
      </c>
      <c r="BO31" s="138"/>
      <c r="BP31" s="138"/>
      <c r="BQ31" s="138">
        <v>0.9</v>
      </c>
      <c r="BR31" s="138"/>
      <c r="BS31" s="138"/>
      <c r="BT31" s="138">
        <v>0.9</v>
      </c>
      <c r="BU31" s="138"/>
      <c r="BV31" s="138"/>
      <c r="BW31" s="138"/>
      <c r="BX31" s="138"/>
      <c r="BY31" s="138"/>
      <c r="BZ31" s="138"/>
      <c r="CA31" s="138"/>
      <c r="CB31" s="138"/>
      <c r="CC31" s="138">
        <v>0.9</v>
      </c>
      <c r="CD31" s="138"/>
      <c r="CE31" s="138"/>
      <c r="CF31" s="138"/>
      <c r="CG31" s="138"/>
      <c r="CH31" s="138"/>
      <c r="CI31" s="138"/>
      <c r="CJ31" s="138"/>
      <c r="CK31" s="138">
        <v>0.7</v>
      </c>
      <c r="CL31" s="138">
        <v>0.7</v>
      </c>
      <c r="CM31" s="138"/>
      <c r="CN31" s="138"/>
      <c r="CO31" s="138">
        <v>0.95</v>
      </c>
      <c r="CP31" s="138"/>
      <c r="CQ31" s="138"/>
      <c r="CR31" s="138"/>
      <c r="CS31" s="138"/>
      <c r="CT31" s="138">
        <v>0.9</v>
      </c>
      <c r="CU31" s="138"/>
      <c r="CV31" s="138">
        <v>0.95</v>
      </c>
      <c r="CW31" s="138">
        <v>0.8</v>
      </c>
      <c r="CX31" s="138"/>
      <c r="CY31" s="138"/>
      <c r="CZ31" s="138"/>
      <c r="DA31" s="138">
        <v>0.7</v>
      </c>
      <c r="DB31" s="31" t="s">
        <v>32</v>
      </c>
      <c r="DC31" s="31" t="s">
        <v>32</v>
      </c>
      <c r="DD31" s="31" t="s">
        <v>32</v>
      </c>
      <c r="DE31" s="31" t="s">
        <v>32</v>
      </c>
      <c r="DF31" s="31" t="s">
        <v>32</v>
      </c>
      <c r="DG31" s="7"/>
    </row>
    <row r="32" spans="1:133" ht="14.4" x14ac:dyDescent="0.3">
      <c r="A32" s="164"/>
      <c r="C32" s="136" t="s">
        <v>209</v>
      </c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7"/>
      <c r="AC32" s="137"/>
      <c r="AD32" s="137"/>
      <c r="AE32" s="137"/>
      <c r="AF32" s="137"/>
      <c r="AG32" s="137"/>
      <c r="AH32" s="137"/>
      <c r="AI32" s="137"/>
      <c r="AJ32" s="137"/>
      <c r="AK32" s="137"/>
      <c r="AL32" s="137"/>
      <c r="AM32" s="194"/>
      <c r="AN32" s="194"/>
      <c r="AO32" s="195"/>
      <c r="AP32" s="196">
        <v>1</v>
      </c>
      <c r="AQ32" s="138">
        <v>1</v>
      </c>
      <c r="AR32" s="138">
        <v>1</v>
      </c>
      <c r="AS32" s="138">
        <v>1</v>
      </c>
      <c r="AT32" s="138">
        <v>1</v>
      </c>
      <c r="AU32" s="138">
        <v>1</v>
      </c>
      <c r="AV32" s="138">
        <v>1</v>
      </c>
      <c r="AW32" s="138">
        <v>1</v>
      </c>
      <c r="AX32" s="138">
        <v>1</v>
      </c>
      <c r="AY32" s="138">
        <v>1</v>
      </c>
      <c r="AZ32" s="138">
        <v>1</v>
      </c>
      <c r="BA32" s="138"/>
      <c r="BB32" s="138"/>
      <c r="BC32" s="138"/>
      <c r="BD32" s="138"/>
      <c r="BE32" s="138">
        <v>1</v>
      </c>
      <c r="BF32" s="138">
        <v>1</v>
      </c>
      <c r="BG32" s="138"/>
      <c r="BH32" s="138">
        <v>0.85</v>
      </c>
      <c r="BI32" s="138">
        <v>0.85</v>
      </c>
      <c r="BJ32" s="138"/>
      <c r="BK32" s="138"/>
      <c r="BL32" s="138">
        <v>0.85</v>
      </c>
      <c r="BM32" s="138"/>
      <c r="BN32" s="138"/>
      <c r="BO32" s="138"/>
      <c r="BP32" s="138"/>
      <c r="BQ32" s="138">
        <v>0.85</v>
      </c>
      <c r="BR32" s="138"/>
      <c r="BS32" s="138"/>
      <c r="BT32" s="138">
        <v>1</v>
      </c>
      <c r="BU32" s="138"/>
      <c r="BV32" s="138"/>
      <c r="BW32" s="138"/>
      <c r="BX32" s="138"/>
      <c r="BY32" s="138"/>
      <c r="BZ32" s="138"/>
      <c r="CA32" s="138"/>
      <c r="CB32" s="138"/>
      <c r="CC32" s="138">
        <v>0.2</v>
      </c>
      <c r="CD32" s="138"/>
      <c r="CE32" s="138"/>
      <c r="CF32" s="138"/>
      <c r="CG32" s="138"/>
      <c r="CH32" s="138"/>
      <c r="CI32" s="138"/>
      <c r="CJ32" s="138"/>
      <c r="CK32" s="138">
        <v>1</v>
      </c>
      <c r="CL32" s="138">
        <v>1</v>
      </c>
      <c r="CM32" s="138"/>
      <c r="CN32" s="138"/>
      <c r="CO32" s="138">
        <v>1</v>
      </c>
      <c r="CP32" s="138"/>
      <c r="CQ32" s="138"/>
      <c r="CR32" s="138"/>
      <c r="CS32" s="138"/>
      <c r="CT32" s="138">
        <v>1</v>
      </c>
      <c r="CU32" s="138"/>
      <c r="CV32" s="138">
        <v>1</v>
      </c>
      <c r="CW32" s="138">
        <v>1</v>
      </c>
      <c r="CX32" s="138"/>
      <c r="CY32" s="138"/>
      <c r="CZ32" s="138"/>
      <c r="DA32" s="138">
        <v>1</v>
      </c>
      <c r="DB32" s="31" t="s">
        <v>32</v>
      </c>
      <c r="DC32" s="31" t="s">
        <v>32</v>
      </c>
      <c r="DD32" s="31" t="s">
        <v>32</v>
      </c>
      <c r="DE32" s="31" t="s">
        <v>32</v>
      </c>
      <c r="DF32" s="31" t="s">
        <v>32</v>
      </c>
    </row>
    <row r="33" spans="1:133" s="4" customFormat="1" ht="14.4" x14ac:dyDescent="0.3">
      <c r="A33" s="27"/>
      <c r="B33" s="27"/>
      <c r="C33" s="14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53"/>
      <c r="AN33" s="53"/>
      <c r="AO33" s="53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3"/>
      <c r="BA33" s="53"/>
      <c r="BB33" s="53"/>
      <c r="BC33" s="53"/>
      <c r="BD33" s="53"/>
      <c r="BE33" s="53"/>
      <c r="BF33" s="53"/>
      <c r="BG33" s="55"/>
      <c r="BH33" s="55"/>
      <c r="BI33" s="56"/>
      <c r="BJ33" s="56"/>
      <c r="BK33" s="56"/>
      <c r="BL33" s="55"/>
      <c r="BM33" s="55"/>
      <c r="BN33" s="56"/>
      <c r="BO33" s="56"/>
      <c r="BP33" s="55"/>
      <c r="BQ33" s="56"/>
      <c r="BR33" s="56"/>
      <c r="BS33" s="55"/>
      <c r="BT33" s="53"/>
      <c r="BU33" s="53"/>
      <c r="BV33" s="53"/>
      <c r="BW33" s="53"/>
      <c r="BX33" s="53"/>
      <c r="BY33" s="53"/>
      <c r="BZ33" s="56"/>
      <c r="CA33" s="53"/>
      <c r="CB33" s="55"/>
      <c r="CC33" s="53"/>
      <c r="CD33" s="53"/>
      <c r="CE33" s="53"/>
      <c r="CF33" s="53"/>
      <c r="CG33" s="53"/>
      <c r="CH33" s="53"/>
      <c r="CI33" s="53"/>
      <c r="CJ33" s="55"/>
      <c r="CK33" s="55"/>
      <c r="CL33" s="56"/>
      <c r="CM33" s="56"/>
      <c r="CN33" s="55"/>
      <c r="CO33" s="56"/>
      <c r="CP33" s="56"/>
      <c r="CQ33" s="56"/>
      <c r="CR33" s="56"/>
      <c r="CS33" s="55"/>
      <c r="CT33" s="56"/>
      <c r="CU33" s="55"/>
      <c r="CV33" s="55"/>
      <c r="CW33" s="56"/>
      <c r="CX33" s="56"/>
      <c r="CY33" s="56"/>
      <c r="CZ33" s="56"/>
      <c r="DA33" s="56"/>
      <c r="DB33" s="31"/>
      <c r="DC33" s="31"/>
      <c r="DD33" s="31"/>
      <c r="DE33" s="31"/>
      <c r="DF33" s="31"/>
      <c r="DG33" s="7"/>
    </row>
    <row r="34" spans="1:133" s="66" customFormat="1" x14ac:dyDescent="0.25">
      <c r="A34" s="57"/>
      <c r="B34" s="58" t="s">
        <v>63</v>
      </c>
      <c r="C34" s="59" t="s">
        <v>210</v>
      </c>
      <c r="D34" s="59"/>
      <c r="E34" s="190"/>
      <c r="F34" s="60"/>
      <c r="G34" s="61"/>
      <c r="H34" s="61"/>
      <c r="I34" s="60">
        <f>I19</f>
        <v>1112.1544555555558</v>
      </c>
      <c r="J34" s="60">
        <f t="shared" ref="J34:BU34" si="10">J19</f>
        <v>265.7303777777779</v>
      </c>
      <c r="K34" s="61">
        <f t="shared" si="10"/>
        <v>0</v>
      </c>
      <c r="L34" s="61">
        <f t="shared" si="10"/>
        <v>0</v>
      </c>
      <c r="M34" s="62">
        <f t="shared" si="10"/>
        <v>48.577766666666662</v>
      </c>
      <c r="N34" s="62">
        <f t="shared" si="10"/>
        <v>0</v>
      </c>
      <c r="O34" s="62">
        <f t="shared" si="10"/>
        <v>0</v>
      </c>
      <c r="P34" s="62">
        <f t="shared" si="10"/>
        <v>0</v>
      </c>
      <c r="Q34" s="62">
        <f t="shared" si="10"/>
        <v>0</v>
      </c>
      <c r="R34" s="62">
        <f t="shared" si="10"/>
        <v>0</v>
      </c>
      <c r="S34" s="62">
        <f t="shared" si="10"/>
        <v>15.617108688635133</v>
      </c>
      <c r="T34" s="62">
        <f t="shared" si="10"/>
        <v>14.951558688635131</v>
      </c>
      <c r="U34" s="61">
        <f t="shared" si="10"/>
        <v>0</v>
      </c>
      <c r="V34" s="61">
        <f t="shared" si="10"/>
        <v>0</v>
      </c>
      <c r="W34" s="61">
        <f t="shared" si="10"/>
        <v>0</v>
      </c>
      <c r="X34" s="62">
        <f t="shared" si="10"/>
        <v>20.787885755809334</v>
      </c>
      <c r="Y34" s="62">
        <f t="shared" si="10"/>
        <v>13.493500000000001</v>
      </c>
      <c r="Z34" s="61">
        <f t="shared" si="10"/>
        <v>0</v>
      </c>
      <c r="AA34" s="61">
        <f t="shared" si="10"/>
        <v>0</v>
      </c>
      <c r="AB34" s="61">
        <f t="shared" si="10"/>
        <v>0.66554999999999997</v>
      </c>
      <c r="AC34" s="61">
        <f t="shared" si="10"/>
        <v>0</v>
      </c>
      <c r="AD34" s="61">
        <f t="shared" si="10"/>
        <v>0</v>
      </c>
      <c r="AE34" s="61">
        <f t="shared" si="10"/>
        <v>0</v>
      </c>
      <c r="AF34" s="61">
        <f t="shared" si="10"/>
        <v>0</v>
      </c>
      <c r="AG34" s="61">
        <f t="shared" si="10"/>
        <v>1.5237388888888888</v>
      </c>
      <c r="AH34" s="60">
        <f t="shared" si="10"/>
        <v>446.44461392872086</v>
      </c>
      <c r="AI34" s="61">
        <f t="shared" si="10"/>
        <v>3.2111104897028708</v>
      </c>
      <c r="AJ34" s="61">
        <f t="shared" si="10"/>
        <v>3.1958712701918284</v>
      </c>
      <c r="AK34" s="61">
        <f t="shared" si="10"/>
        <v>5.7517832468789791</v>
      </c>
      <c r="AL34" s="61">
        <f t="shared" si="10"/>
        <v>6.6374035345166421E-2</v>
      </c>
      <c r="AM34" s="61">
        <f t="shared" si="10"/>
        <v>0.55700526319178389</v>
      </c>
      <c r="AN34" s="61">
        <f t="shared" si="10"/>
        <v>4.4253660040835596</v>
      </c>
      <c r="AO34" s="61">
        <f t="shared" si="10"/>
        <v>1.4272912011847654E-2</v>
      </c>
      <c r="AP34" s="61">
        <f t="shared" si="10"/>
        <v>0.46417748791599533</v>
      </c>
      <c r="AQ34" s="62">
        <f t="shared" si="10"/>
        <v>15.621217373377844</v>
      </c>
      <c r="AR34" s="62">
        <f t="shared" si="10"/>
        <v>11.145819462933142</v>
      </c>
      <c r="AS34" s="60">
        <f t="shared" si="10"/>
        <v>126.69779155273814</v>
      </c>
      <c r="AT34" s="62">
        <f t="shared" si="10"/>
        <v>34.774734750806502</v>
      </c>
      <c r="AU34" s="60">
        <f t="shared" si="10"/>
        <v>329.12853979587277</v>
      </c>
      <c r="AV34" s="60">
        <f t="shared" si="10"/>
        <v>291.40058811695803</v>
      </c>
      <c r="AW34" s="61">
        <f t="shared" si="10"/>
        <v>0.5746705041030391</v>
      </c>
      <c r="AX34" s="61">
        <f t="shared" si="10"/>
        <v>3.2220780417375021</v>
      </c>
      <c r="AY34" s="61">
        <f t="shared" si="10"/>
        <v>0.2964278512450999</v>
      </c>
      <c r="AZ34" s="62">
        <f t="shared" si="10"/>
        <v>50.154114265927973</v>
      </c>
      <c r="BA34" s="61">
        <f t="shared" si="10"/>
        <v>0</v>
      </c>
      <c r="BB34" s="61">
        <f t="shared" si="10"/>
        <v>0</v>
      </c>
      <c r="BC34" s="61">
        <f t="shared" si="10"/>
        <v>0</v>
      </c>
      <c r="BD34" s="61">
        <f t="shared" si="10"/>
        <v>0</v>
      </c>
      <c r="BE34" s="60">
        <f t="shared" si="10"/>
        <v>4140.3997409854128</v>
      </c>
      <c r="BF34" s="60">
        <f t="shared" si="10"/>
        <v>4136.0566583437094</v>
      </c>
      <c r="BG34" s="61">
        <f t="shared" si="10"/>
        <v>0</v>
      </c>
      <c r="BH34" s="61">
        <f t="shared" si="10"/>
        <v>0</v>
      </c>
      <c r="BI34" s="61">
        <f t="shared" si="10"/>
        <v>0</v>
      </c>
      <c r="BJ34" s="61">
        <f t="shared" si="10"/>
        <v>0</v>
      </c>
      <c r="BK34" s="61">
        <f t="shared" si="10"/>
        <v>0</v>
      </c>
      <c r="BL34" s="61">
        <f t="shared" si="10"/>
        <v>0</v>
      </c>
      <c r="BM34" s="61">
        <f t="shared" si="10"/>
        <v>0</v>
      </c>
      <c r="BN34" s="61">
        <f t="shared" si="10"/>
        <v>0</v>
      </c>
      <c r="BO34" s="61">
        <f t="shared" si="10"/>
        <v>0</v>
      </c>
      <c r="BP34" s="61">
        <f t="shared" si="10"/>
        <v>0</v>
      </c>
      <c r="BQ34" s="61">
        <f t="shared" si="10"/>
        <v>0.92447318611987395</v>
      </c>
      <c r="BR34" s="61">
        <f t="shared" si="10"/>
        <v>0</v>
      </c>
      <c r="BS34" s="61">
        <f t="shared" si="10"/>
        <v>0</v>
      </c>
      <c r="BT34" s="61">
        <f t="shared" si="10"/>
        <v>0.20543848580441643</v>
      </c>
      <c r="BU34" s="61">
        <f t="shared" si="10"/>
        <v>0</v>
      </c>
      <c r="BV34" s="61">
        <f t="shared" ref="BV34:DA34" si="11">BV19</f>
        <v>0</v>
      </c>
      <c r="BW34" s="61">
        <f t="shared" si="11"/>
        <v>0</v>
      </c>
      <c r="BX34" s="61">
        <f t="shared" si="11"/>
        <v>0</v>
      </c>
      <c r="BY34" s="61">
        <f t="shared" si="11"/>
        <v>0</v>
      </c>
      <c r="BZ34" s="61">
        <f t="shared" si="11"/>
        <v>0</v>
      </c>
      <c r="CA34" s="61">
        <f t="shared" si="11"/>
        <v>0</v>
      </c>
      <c r="CB34" s="61">
        <f t="shared" si="11"/>
        <v>0</v>
      </c>
      <c r="CC34" s="61">
        <f t="shared" si="11"/>
        <v>0.88232484043002057</v>
      </c>
      <c r="CD34" s="61">
        <f t="shared" si="11"/>
        <v>0</v>
      </c>
      <c r="CE34" s="61">
        <f t="shared" si="11"/>
        <v>0</v>
      </c>
      <c r="CF34" s="61">
        <f t="shared" si="11"/>
        <v>0</v>
      </c>
      <c r="CG34" s="61">
        <f t="shared" si="11"/>
        <v>0</v>
      </c>
      <c r="CH34" s="61">
        <f t="shared" si="11"/>
        <v>0</v>
      </c>
      <c r="CI34" s="61">
        <f t="shared" si="11"/>
        <v>0</v>
      </c>
      <c r="CJ34" s="61">
        <f t="shared" si="11"/>
        <v>0</v>
      </c>
      <c r="CK34" s="61">
        <f t="shared" si="11"/>
        <v>0.61975895349035581</v>
      </c>
      <c r="CL34" s="61">
        <f t="shared" si="11"/>
        <v>0.62754491885143582</v>
      </c>
      <c r="CM34" s="61">
        <f t="shared" si="11"/>
        <v>0</v>
      </c>
      <c r="CN34" s="61">
        <f t="shared" si="11"/>
        <v>0</v>
      </c>
      <c r="CO34" s="61">
        <f t="shared" si="11"/>
        <v>6.0750874610722772</v>
      </c>
      <c r="CP34" s="61">
        <f t="shared" si="11"/>
        <v>0</v>
      </c>
      <c r="CQ34" s="61">
        <f t="shared" si="11"/>
        <v>0</v>
      </c>
      <c r="CR34" s="61">
        <f t="shared" si="11"/>
        <v>0</v>
      </c>
      <c r="CS34" s="61">
        <f t="shared" si="11"/>
        <v>0</v>
      </c>
      <c r="CT34" s="61">
        <f t="shared" si="11"/>
        <v>7.4753618153595982E-3</v>
      </c>
      <c r="CU34" s="61">
        <f t="shared" si="11"/>
        <v>0</v>
      </c>
      <c r="CV34" s="62">
        <f t="shared" si="11"/>
        <v>12.963997386992833</v>
      </c>
      <c r="CW34" s="62">
        <f t="shared" si="11"/>
        <v>13.888848768054373</v>
      </c>
      <c r="CX34" s="61">
        <f t="shared" si="11"/>
        <v>0</v>
      </c>
      <c r="CY34" s="61">
        <f t="shared" si="11"/>
        <v>0</v>
      </c>
      <c r="CZ34" s="61">
        <f t="shared" si="11"/>
        <v>0</v>
      </c>
      <c r="DA34" s="60">
        <f t="shared" si="11"/>
        <v>555.89700799626485</v>
      </c>
      <c r="DB34" s="63">
        <f>DB19</f>
        <v>0</v>
      </c>
      <c r="DC34" s="63">
        <f t="shared" ref="DC34:DF34" si="12">DC19</f>
        <v>0</v>
      </c>
      <c r="DD34" s="63">
        <f t="shared" si="12"/>
        <v>8</v>
      </c>
      <c r="DE34" s="63">
        <f t="shared" si="12"/>
        <v>2.0579302002537769</v>
      </c>
      <c r="DF34" s="149">
        <f t="shared" si="12"/>
        <v>18.729955555555556</v>
      </c>
      <c r="DG34" s="64"/>
      <c r="DH34" s="65"/>
      <c r="DI34" s="65"/>
      <c r="DJ34" s="65"/>
      <c r="DK34" s="65"/>
      <c r="DL34" s="65"/>
      <c r="DM34" s="65"/>
      <c r="DN34" s="65"/>
      <c r="DO34" s="65"/>
      <c r="DP34" s="65"/>
      <c r="DQ34" s="65"/>
      <c r="DR34" s="65"/>
      <c r="DS34" s="65"/>
      <c r="DT34" s="65"/>
      <c r="DU34" s="65"/>
      <c r="DV34" s="65"/>
      <c r="DW34" s="65"/>
      <c r="DX34" s="65"/>
      <c r="DY34" s="65"/>
      <c r="DZ34" s="65"/>
      <c r="EA34" s="65"/>
      <c r="EB34" s="65"/>
      <c r="EC34" s="65"/>
    </row>
    <row r="35" spans="1:133" s="4" customFormat="1" x14ac:dyDescent="0.25">
      <c r="A35" s="67"/>
      <c r="B35" s="27"/>
      <c r="C35" s="68"/>
      <c r="D35" s="69" t="s">
        <v>75</v>
      </c>
      <c r="E35" s="68"/>
      <c r="F35" s="68"/>
      <c r="G35" s="68"/>
      <c r="H35" s="68"/>
      <c r="I35" s="68" t="s">
        <v>32</v>
      </c>
      <c r="J35" s="68" t="s">
        <v>32</v>
      </c>
      <c r="M35" s="70" t="s">
        <v>32</v>
      </c>
      <c r="R35" s="178"/>
      <c r="S35" s="70" t="s">
        <v>32</v>
      </c>
      <c r="T35" s="68" t="s">
        <v>32</v>
      </c>
      <c r="X35" s="70" t="s">
        <v>32</v>
      </c>
      <c r="Y35" s="70" t="s">
        <v>32</v>
      </c>
      <c r="AB35" s="70" t="s">
        <v>32</v>
      </c>
      <c r="AD35" s="70" t="s">
        <v>32</v>
      </c>
      <c r="AG35" s="68" t="s">
        <v>32</v>
      </c>
      <c r="AH35" s="70" t="s">
        <v>32</v>
      </c>
      <c r="AI35" s="70" t="s">
        <v>32</v>
      </c>
      <c r="AJ35" s="70" t="s">
        <v>32</v>
      </c>
      <c r="AK35" s="70" t="s">
        <v>32</v>
      </c>
      <c r="AL35" s="68" t="s">
        <v>32</v>
      </c>
      <c r="AQ35" s="70" t="s">
        <v>32</v>
      </c>
      <c r="AR35" s="70" t="s">
        <v>32</v>
      </c>
      <c r="AS35" s="70" t="s">
        <v>32</v>
      </c>
      <c r="AT35" s="70" t="s">
        <v>32</v>
      </c>
      <c r="AU35" s="70" t="s">
        <v>32</v>
      </c>
      <c r="AV35" s="70" t="s">
        <v>32</v>
      </c>
      <c r="AW35" s="70" t="s">
        <v>32</v>
      </c>
      <c r="AX35" s="70" t="s">
        <v>32</v>
      </c>
      <c r="AY35" s="70" t="s">
        <v>32</v>
      </c>
      <c r="AZ35" s="68" t="s">
        <v>32</v>
      </c>
      <c r="BE35" s="70" t="s">
        <v>32</v>
      </c>
      <c r="BF35" s="70" t="s">
        <v>32</v>
      </c>
      <c r="BH35" s="70" t="s">
        <v>32</v>
      </c>
      <c r="BT35" s="70" t="s">
        <v>32</v>
      </c>
      <c r="BU35" s="179"/>
      <c r="BV35" s="179"/>
      <c r="BW35" s="179"/>
      <c r="BX35" s="179"/>
      <c r="BY35" s="179"/>
      <c r="BZ35" s="179"/>
      <c r="CA35" s="70" t="s">
        <v>32</v>
      </c>
      <c r="CC35" s="68" t="s">
        <v>32</v>
      </c>
      <c r="CK35" s="70" t="s">
        <v>32</v>
      </c>
      <c r="CL35" s="70" t="s">
        <v>32</v>
      </c>
      <c r="CO35" s="70" t="s">
        <v>32</v>
      </c>
      <c r="CT35" s="70" t="s">
        <v>32</v>
      </c>
      <c r="CV35" s="70" t="s">
        <v>32</v>
      </c>
      <c r="CW35" s="70" t="s">
        <v>32</v>
      </c>
      <c r="CX35" s="70"/>
      <c r="CY35" s="70"/>
      <c r="CZ35" s="70"/>
      <c r="DA35" s="68" t="s">
        <v>32</v>
      </c>
      <c r="DB35" s="31" t="s">
        <v>32</v>
      </c>
      <c r="DC35" s="31" t="s">
        <v>32</v>
      </c>
      <c r="DD35" s="31" t="s">
        <v>32</v>
      </c>
      <c r="DE35" s="31" t="s">
        <v>32</v>
      </c>
      <c r="DF35" s="31" t="s">
        <v>32</v>
      </c>
      <c r="DG35" s="7"/>
    </row>
    <row r="36" spans="1:133" s="4" customFormat="1" x14ac:dyDescent="0.25">
      <c r="A36" s="27"/>
      <c r="B36" s="27"/>
      <c r="C36" s="68"/>
      <c r="D36" s="69" t="s">
        <v>34</v>
      </c>
      <c r="E36" s="68"/>
      <c r="F36" s="68"/>
      <c r="G36" s="68"/>
      <c r="H36" s="68"/>
      <c r="I36" s="68" t="s">
        <v>32</v>
      </c>
      <c r="J36" s="68" t="s">
        <v>32</v>
      </c>
      <c r="M36" s="70" t="s">
        <v>32</v>
      </c>
      <c r="S36" s="70" t="s">
        <v>32</v>
      </c>
      <c r="T36" s="68" t="s">
        <v>32</v>
      </c>
      <c r="X36" s="70" t="s">
        <v>32</v>
      </c>
      <c r="Y36" s="70" t="s">
        <v>32</v>
      </c>
      <c r="AB36" s="70" t="s">
        <v>32</v>
      </c>
      <c r="AD36" s="70" t="s">
        <v>32</v>
      </c>
      <c r="AG36" s="68" t="s">
        <v>32</v>
      </c>
      <c r="AH36" s="70" t="s">
        <v>32</v>
      </c>
      <c r="AI36" s="70" t="s">
        <v>32</v>
      </c>
      <c r="AJ36" s="70" t="s">
        <v>32</v>
      </c>
      <c r="AK36" s="70" t="s">
        <v>32</v>
      </c>
      <c r="AL36" s="68" t="s">
        <v>32</v>
      </c>
      <c r="AQ36" s="70" t="s">
        <v>32</v>
      </c>
      <c r="AR36" s="70" t="s">
        <v>32</v>
      </c>
      <c r="AS36" s="70" t="s">
        <v>32</v>
      </c>
      <c r="AT36" s="70" t="s">
        <v>32</v>
      </c>
      <c r="AU36" s="70" t="s">
        <v>32</v>
      </c>
      <c r="AV36" s="70" t="s">
        <v>32</v>
      </c>
      <c r="AW36" s="70" t="s">
        <v>32</v>
      </c>
      <c r="AX36" s="70" t="s">
        <v>32</v>
      </c>
      <c r="AY36" s="70" t="s">
        <v>32</v>
      </c>
      <c r="AZ36" s="68" t="s">
        <v>32</v>
      </c>
      <c r="BE36" s="70" t="s">
        <v>32</v>
      </c>
      <c r="BF36" s="70" t="s">
        <v>32</v>
      </c>
      <c r="BH36" s="70" t="s">
        <v>32</v>
      </c>
      <c r="BT36" s="70" t="s">
        <v>32</v>
      </c>
      <c r="CA36" s="70" t="s">
        <v>32</v>
      </c>
      <c r="CC36" s="68" t="s">
        <v>32</v>
      </c>
      <c r="CK36" s="70" t="s">
        <v>32</v>
      </c>
      <c r="CL36" s="70" t="s">
        <v>32</v>
      </c>
      <c r="CO36" s="70" t="s">
        <v>32</v>
      </c>
      <c r="CT36" s="70" t="s">
        <v>32</v>
      </c>
      <c r="CV36" s="70" t="s">
        <v>32</v>
      </c>
      <c r="CW36" s="70" t="s">
        <v>32</v>
      </c>
      <c r="DA36" s="68" t="s">
        <v>32</v>
      </c>
      <c r="DB36" s="31" t="s">
        <v>32</v>
      </c>
      <c r="DC36" s="31" t="s">
        <v>32</v>
      </c>
      <c r="DD36" s="31" t="s">
        <v>32</v>
      </c>
      <c r="DE36" s="31" t="s">
        <v>32</v>
      </c>
      <c r="DF36" s="31" t="s">
        <v>32</v>
      </c>
      <c r="DG36" s="7"/>
    </row>
    <row r="37" spans="1:133" s="4" customFormat="1" x14ac:dyDescent="0.25">
      <c r="A37" s="27"/>
      <c r="B37" s="139"/>
      <c r="C37" s="140"/>
      <c r="D37" s="69" t="s">
        <v>35</v>
      </c>
      <c r="E37" s="68"/>
      <c r="F37" s="68"/>
      <c r="G37" s="68"/>
      <c r="H37" s="68"/>
      <c r="I37" s="68" t="s">
        <v>32</v>
      </c>
      <c r="J37" s="68" t="s">
        <v>32</v>
      </c>
      <c r="M37" s="70" t="s">
        <v>32</v>
      </c>
      <c r="S37" s="70" t="s">
        <v>32</v>
      </c>
      <c r="T37" s="68" t="s">
        <v>32</v>
      </c>
      <c r="X37" s="70" t="s">
        <v>32</v>
      </c>
      <c r="Y37" s="70" t="s">
        <v>32</v>
      </c>
      <c r="AB37" s="70" t="s">
        <v>32</v>
      </c>
      <c r="AD37" s="70" t="s">
        <v>32</v>
      </c>
      <c r="AG37" s="68" t="s">
        <v>32</v>
      </c>
      <c r="AH37" s="70" t="s">
        <v>32</v>
      </c>
      <c r="AI37" s="70" t="s">
        <v>32</v>
      </c>
      <c r="AJ37" s="70" t="s">
        <v>32</v>
      </c>
      <c r="AK37" s="70" t="s">
        <v>32</v>
      </c>
      <c r="AL37" s="68" t="s">
        <v>32</v>
      </c>
      <c r="AQ37" s="70" t="s">
        <v>32</v>
      </c>
      <c r="AR37" s="70" t="s">
        <v>32</v>
      </c>
      <c r="AS37" s="70" t="s">
        <v>32</v>
      </c>
      <c r="AT37" s="70" t="s">
        <v>32</v>
      </c>
      <c r="AU37" s="70" t="s">
        <v>32</v>
      </c>
      <c r="AV37" s="70" t="s">
        <v>32</v>
      </c>
      <c r="AW37" s="70" t="s">
        <v>32</v>
      </c>
      <c r="AX37" s="70" t="s">
        <v>32</v>
      </c>
      <c r="AY37" s="70" t="s">
        <v>32</v>
      </c>
      <c r="AZ37" s="68" t="s">
        <v>32</v>
      </c>
      <c r="BE37" s="70" t="s">
        <v>32</v>
      </c>
      <c r="BF37" s="70" t="s">
        <v>32</v>
      </c>
      <c r="BH37" s="70" t="s">
        <v>32</v>
      </c>
      <c r="BT37" s="70" t="s">
        <v>32</v>
      </c>
      <c r="CA37" s="70" t="s">
        <v>32</v>
      </c>
      <c r="CC37" s="68" t="s">
        <v>32</v>
      </c>
      <c r="CK37" s="70" t="s">
        <v>32</v>
      </c>
      <c r="CL37" s="70" t="s">
        <v>32</v>
      </c>
      <c r="CO37" s="70" t="s">
        <v>32</v>
      </c>
      <c r="CT37" s="70" t="s">
        <v>32</v>
      </c>
      <c r="CV37" s="70" t="s">
        <v>32</v>
      </c>
      <c r="CW37" s="70" t="s">
        <v>32</v>
      </c>
      <c r="DA37" s="68" t="s">
        <v>32</v>
      </c>
      <c r="DB37" s="31" t="s">
        <v>32</v>
      </c>
      <c r="DC37" s="31" t="s">
        <v>32</v>
      </c>
      <c r="DD37" s="31" t="s">
        <v>32</v>
      </c>
      <c r="DE37" s="31" t="s">
        <v>32</v>
      </c>
      <c r="DF37" s="31" t="s">
        <v>32</v>
      </c>
      <c r="DG37" s="7"/>
    </row>
    <row r="38" spans="1:133" s="4" customFormat="1" x14ac:dyDescent="0.25">
      <c r="A38" s="27"/>
      <c r="D38" s="69" t="s">
        <v>77</v>
      </c>
      <c r="E38" s="68"/>
      <c r="F38" s="68"/>
      <c r="G38" s="68"/>
      <c r="H38" s="68"/>
      <c r="I38" s="68" t="s">
        <v>32</v>
      </c>
      <c r="J38" s="68" t="s">
        <v>32</v>
      </c>
      <c r="M38" s="70" t="s">
        <v>32</v>
      </c>
      <c r="S38" s="70" t="s">
        <v>32</v>
      </c>
      <c r="T38" s="68" t="s">
        <v>32</v>
      </c>
      <c r="X38" s="70" t="s">
        <v>32</v>
      </c>
      <c r="Y38" s="70" t="s">
        <v>32</v>
      </c>
      <c r="AB38" s="70" t="s">
        <v>32</v>
      </c>
      <c r="AD38" s="70" t="s">
        <v>32</v>
      </c>
      <c r="AG38" s="68" t="s">
        <v>32</v>
      </c>
      <c r="AH38" s="70" t="s">
        <v>32</v>
      </c>
      <c r="AI38" s="70" t="s">
        <v>32</v>
      </c>
      <c r="AJ38" s="70" t="s">
        <v>32</v>
      </c>
      <c r="AK38" s="70" t="s">
        <v>32</v>
      </c>
      <c r="AL38" s="68" t="s">
        <v>32</v>
      </c>
      <c r="AQ38" s="70" t="s">
        <v>32</v>
      </c>
      <c r="AR38" s="70" t="s">
        <v>32</v>
      </c>
      <c r="AS38" s="70" t="s">
        <v>32</v>
      </c>
      <c r="AT38" s="70" t="s">
        <v>32</v>
      </c>
      <c r="AU38" s="70" t="s">
        <v>32</v>
      </c>
      <c r="AV38" s="70" t="s">
        <v>32</v>
      </c>
      <c r="AW38" s="70" t="s">
        <v>32</v>
      </c>
      <c r="AX38" s="70" t="s">
        <v>32</v>
      </c>
      <c r="AY38" s="70" t="s">
        <v>32</v>
      </c>
      <c r="AZ38" s="68" t="s">
        <v>32</v>
      </c>
      <c r="BE38" s="70" t="s">
        <v>32</v>
      </c>
      <c r="BF38" s="70" t="s">
        <v>32</v>
      </c>
      <c r="BH38" s="70" t="s">
        <v>32</v>
      </c>
      <c r="BT38" s="70" t="s">
        <v>32</v>
      </c>
      <c r="CA38" s="70" t="s">
        <v>32</v>
      </c>
      <c r="CC38" s="68" t="s">
        <v>32</v>
      </c>
      <c r="CK38" s="70" t="s">
        <v>32</v>
      </c>
      <c r="CL38" s="70" t="s">
        <v>32</v>
      </c>
      <c r="CO38" s="70" t="s">
        <v>32</v>
      </c>
      <c r="CT38" s="70" t="s">
        <v>32</v>
      </c>
      <c r="CV38" s="70" t="s">
        <v>32</v>
      </c>
      <c r="CW38" s="70" t="s">
        <v>32</v>
      </c>
      <c r="DA38" s="68" t="s">
        <v>32</v>
      </c>
      <c r="DB38" s="31" t="s">
        <v>32</v>
      </c>
      <c r="DC38" s="31" t="s">
        <v>32</v>
      </c>
      <c r="DD38" s="31" t="s">
        <v>32</v>
      </c>
      <c r="DE38" s="31" t="s">
        <v>32</v>
      </c>
      <c r="DF38" s="31" t="s">
        <v>32</v>
      </c>
      <c r="DG38" s="7"/>
    </row>
    <row r="39" spans="1:133" s="4" customFormat="1" x14ac:dyDescent="0.25">
      <c r="A39" s="27"/>
      <c r="D39" s="69" t="s">
        <v>78</v>
      </c>
      <c r="E39" s="68"/>
      <c r="F39" s="68"/>
      <c r="G39" s="68"/>
      <c r="H39" s="68"/>
      <c r="I39" s="68" t="s">
        <v>32</v>
      </c>
      <c r="J39" s="68" t="s">
        <v>32</v>
      </c>
      <c r="M39" s="70" t="s">
        <v>32</v>
      </c>
      <c r="S39" s="70" t="s">
        <v>32</v>
      </c>
      <c r="T39" s="68" t="s">
        <v>32</v>
      </c>
      <c r="X39" s="70" t="s">
        <v>32</v>
      </c>
      <c r="Y39" s="70" t="s">
        <v>32</v>
      </c>
      <c r="AB39" s="70" t="s">
        <v>32</v>
      </c>
      <c r="AD39" s="70" t="s">
        <v>32</v>
      </c>
      <c r="AG39" s="68" t="s">
        <v>32</v>
      </c>
      <c r="AH39" s="70" t="s">
        <v>32</v>
      </c>
      <c r="AI39" s="70" t="s">
        <v>32</v>
      </c>
      <c r="AJ39" s="70" t="s">
        <v>32</v>
      </c>
      <c r="AK39" s="70" t="s">
        <v>32</v>
      </c>
      <c r="AL39" s="68" t="s">
        <v>32</v>
      </c>
      <c r="AQ39" s="70" t="s">
        <v>32</v>
      </c>
      <c r="AR39" s="70" t="s">
        <v>32</v>
      </c>
      <c r="AS39" s="70" t="s">
        <v>32</v>
      </c>
      <c r="AT39" s="70" t="s">
        <v>32</v>
      </c>
      <c r="AU39" s="70" t="s">
        <v>32</v>
      </c>
      <c r="AV39" s="70" t="s">
        <v>32</v>
      </c>
      <c r="AW39" s="70" t="s">
        <v>32</v>
      </c>
      <c r="AX39" s="70" t="s">
        <v>32</v>
      </c>
      <c r="AY39" s="70" t="s">
        <v>32</v>
      </c>
      <c r="AZ39" s="68" t="s">
        <v>32</v>
      </c>
      <c r="BE39" s="70" t="s">
        <v>32</v>
      </c>
      <c r="BF39" s="70" t="s">
        <v>32</v>
      </c>
      <c r="BH39" s="70" t="s">
        <v>32</v>
      </c>
      <c r="BT39" s="70" t="s">
        <v>32</v>
      </c>
      <c r="CA39" s="70" t="s">
        <v>32</v>
      </c>
      <c r="CC39" s="68" t="s">
        <v>32</v>
      </c>
      <c r="CK39" s="70" t="s">
        <v>32</v>
      </c>
      <c r="CL39" s="70" t="s">
        <v>32</v>
      </c>
      <c r="CO39" s="70" t="s">
        <v>32</v>
      </c>
      <c r="CT39" s="70" t="s">
        <v>32</v>
      </c>
      <c r="CV39" s="70" t="s">
        <v>32</v>
      </c>
      <c r="CW39" s="70" t="s">
        <v>32</v>
      </c>
      <c r="DA39" s="68" t="s">
        <v>32</v>
      </c>
      <c r="DB39" s="31" t="s">
        <v>32</v>
      </c>
      <c r="DC39" s="31" t="s">
        <v>32</v>
      </c>
      <c r="DD39" s="31" t="s">
        <v>32</v>
      </c>
      <c r="DE39" s="31" t="s">
        <v>32</v>
      </c>
      <c r="DF39" s="31" t="s">
        <v>32</v>
      </c>
      <c r="DG39" s="7"/>
    </row>
    <row r="40" spans="1:133" s="70" customFormat="1" x14ac:dyDescent="0.25">
      <c r="A40" s="27"/>
      <c r="B40" s="133" t="s">
        <v>97</v>
      </c>
      <c r="C40" s="133"/>
      <c r="D40" s="180" t="s">
        <v>79</v>
      </c>
      <c r="E40" s="68"/>
      <c r="F40" s="68"/>
      <c r="G40" s="68"/>
      <c r="H40" s="68"/>
      <c r="I40" s="68" t="s">
        <v>36</v>
      </c>
      <c r="J40" s="68" t="s">
        <v>36</v>
      </c>
      <c r="M40" s="68" t="s">
        <v>36</v>
      </c>
      <c r="S40" s="70" t="s">
        <v>189</v>
      </c>
      <c r="T40" s="70" t="s">
        <v>189</v>
      </c>
      <c r="X40" s="70" t="s">
        <v>189</v>
      </c>
      <c r="Y40" s="70" t="s">
        <v>189</v>
      </c>
      <c r="AB40" s="70" t="s">
        <v>189</v>
      </c>
      <c r="AD40" s="70" t="s">
        <v>87</v>
      </c>
      <c r="AG40" s="70" t="s">
        <v>189</v>
      </c>
      <c r="AH40" s="70" t="s">
        <v>189</v>
      </c>
      <c r="AI40" s="70" t="s">
        <v>189</v>
      </c>
      <c r="AJ40" s="70" t="s">
        <v>189</v>
      </c>
      <c r="AK40" s="70" t="s">
        <v>189</v>
      </c>
      <c r="AL40" s="70" t="s">
        <v>189</v>
      </c>
      <c r="AQ40" s="70" t="s">
        <v>189</v>
      </c>
      <c r="AR40" s="70" t="s">
        <v>189</v>
      </c>
      <c r="AS40" s="70" t="s">
        <v>189</v>
      </c>
      <c r="AT40" s="70" t="s">
        <v>189</v>
      </c>
      <c r="AU40" s="70" t="s">
        <v>189</v>
      </c>
      <c r="AV40" s="70" t="s">
        <v>189</v>
      </c>
      <c r="AW40" s="70" t="s">
        <v>189</v>
      </c>
      <c r="AX40" s="70" t="s">
        <v>189</v>
      </c>
      <c r="AY40" s="70" t="s">
        <v>189</v>
      </c>
      <c r="AZ40" s="70" t="s">
        <v>189</v>
      </c>
      <c r="BE40" s="70" t="s">
        <v>189</v>
      </c>
      <c r="BF40" s="70" t="s">
        <v>189</v>
      </c>
      <c r="BH40" s="70" t="s">
        <v>36</v>
      </c>
      <c r="BT40" s="70" t="s">
        <v>189</v>
      </c>
      <c r="CA40" s="70" t="s">
        <v>36</v>
      </c>
      <c r="CC40" s="70" t="s">
        <v>189</v>
      </c>
      <c r="CK40" s="70" t="s">
        <v>189</v>
      </c>
      <c r="CL40" s="70" t="s">
        <v>189</v>
      </c>
      <c r="CO40" s="70" t="s">
        <v>189</v>
      </c>
      <c r="CT40" s="70" t="s">
        <v>189</v>
      </c>
      <c r="CV40" s="70" t="s">
        <v>189</v>
      </c>
      <c r="CW40" s="70" t="s">
        <v>189</v>
      </c>
      <c r="DA40" s="70" t="s">
        <v>189</v>
      </c>
      <c r="DB40" s="70" t="s">
        <v>189</v>
      </c>
      <c r="DC40" s="68" t="s">
        <v>87</v>
      </c>
      <c r="DD40" s="70" t="s">
        <v>189</v>
      </c>
      <c r="DE40" s="70" t="s">
        <v>189</v>
      </c>
      <c r="DF40" s="70" t="s">
        <v>189</v>
      </c>
      <c r="DG40" s="73"/>
    </row>
    <row r="41" spans="1:133" x14ac:dyDescent="0.25">
      <c r="B41" s="131" t="s">
        <v>74</v>
      </c>
      <c r="C41" s="75"/>
    </row>
    <row r="43" spans="1:133" s="78" customFormat="1" x14ac:dyDescent="0.25">
      <c r="A43" s="77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</row>
    <row r="48" spans="1:133" x14ac:dyDescent="0.25">
      <c r="DB48" s="17"/>
      <c r="DC48" s="79"/>
      <c r="DD48" s="79"/>
      <c r="DE48" s="79"/>
      <c r="DF48" s="79"/>
    </row>
    <row r="56" spans="106:110" x14ac:dyDescent="0.25">
      <c r="DC56" s="78"/>
      <c r="DD56" s="78"/>
      <c r="DE56" s="78"/>
      <c r="DF56" s="78"/>
    </row>
    <row r="63" spans="106:110" x14ac:dyDescent="0.25">
      <c r="DB63" s="4"/>
      <c r="DC63" s="4"/>
      <c r="DD63" s="4"/>
      <c r="DE63" s="4"/>
      <c r="DF63" s="4"/>
    </row>
    <row r="65" spans="106:110" x14ac:dyDescent="0.25">
      <c r="DC65" s="80"/>
      <c r="DD65" s="80"/>
      <c r="DE65" s="80"/>
      <c r="DF65" s="80"/>
    </row>
    <row r="72" spans="106:110" x14ac:dyDescent="0.25">
      <c r="DB72" s="81"/>
      <c r="DC72" s="82"/>
      <c r="DD72" s="82"/>
      <c r="DE72" s="82"/>
      <c r="DF72" s="82"/>
    </row>
    <row r="80" spans="106:110" x14ac:dyDescent="0.25">
      <c r="DC80" s="78"/>
      <c r="DD80" s="78"/>
      <c r="DE80" s="78"/>
      <c r="DF80" s="78"/>
    </row>
    <row r="84" spans="106:110" x14ac:dyDescent="0.25">
      <c r="DB84" s="4"/>
      <c r="DC84" s="4"/>
      <c r="DD84" s="4"/>
      <c r="DE84" s="4"/>
      <c r="DF84" s="4"/>
    </row>
    <row r="85" spans="106:110" x14ac:dyDescent="0.25">
      <c r="DB85" s="4"/>
      <c r="DC85" s="4"/>
      <c r="DD85" s="4"/>
      <c r="DE85" s="4"/>
      <c r="DF85" s="4"/>
    </row>
    <row r="86" spans="106:110" x14ac:dyDescent="0.25">
      <c r="DB86" s="4"/>
      <c r="DC86" s="30"/>
      <c r="DD86" s="30"/>
      <c r="DE86" s="30"/>
      <c r="DF86" s="30"/>
    </row>
    <row r="87" spans="106:110" x14ac:dyDescent="0.25">
      <c r="DB87" s="4"/>
      <c r="DC87" s="4"/>
      <c r="DD87" s="4"/>
      <c r="DE87" s="4"/>
      <c r="DF87" s="4"/>
    </row>
    <row r="88" spans="106:110" x14ac:dyDescent="0.25">
      <c r="DB88" s="4"/>
      <c r="DC88" s="4"/>
      <c r="DD88" s="4"/>
      <c r="DE88" s="4"/>
      <c r="DF88" s="4"/>
    </row>
    <row r="89" spans="106:110" x14ac:dyDescent="0.25">
      <c r="DB89" s="4"/>
      <c r="DC89" s="4"/>
      <c r="DD89" s="4"/>
      <c r="DE89" s="4"/>
      <c r="DF89" s="4"/>
    </row>
    <row r="90" spans="106:110" x14ac:dyDescent="0.25">
      <c r="DB90" s="27"/>
      <c r="DC90" s="83"/>
      <c r="DD90" s="83"/>
      <c r="DE90" s="83"/>
      <c r="DF90" s="83"/>
    </row>
    <row r="91" spans="106:110" x14ac:dyDescent="0.25">
      <c r="DB91" s="4"/>
      <c r="DC91" s="4"/>
      <c r="DD91" s="4"/>
      <c r="DE91" s="4"/>
      <c r="DF91" s="4"/>
    </row>
    <row r="92" spans="106:110" x14ac:dyDescent="0.25">
      <c r="DB92" s="4"/>
      <c r="DC92" s="4"/>
      <c r="DD92" s="4"/>
      <c r="DE92" s="4"/>
      <c r="DF92" s="4"/>
    </row>
    <row r="93" spans="106:110" x14ac:dyDescent="0.25">
      <c r="DB93" s="4"/>
      <c r="DC93" s="4"/>
      <c r="DD93" s="4"/>
      <c r="DE93" s="4"/>
      <c r="DF93" s="4"/>
    </row>
    <row r="94" spans="106:110" x14ac:dyDescent="0.25">
      <c r="DB94" s="4"/>
      <c r="DC94" s="4"/>
      <c r="DD94" s="4"/>
      <c r="DE94" s="4"/>
      <c r="DF94" s="4"/>
    </row>
    <row r="98" spans="106:110" x14ac:dyDescent="0.25">
      <c r="DC98" s="78"/>
      <c r="DD98" s="78"/>
      <c r="DE98" s="78"/>
      <c r="DF98" s="78"/>
    </row>
    <row r="101" spans="106:110" x14ac:dyDescent="0.25">
      <c r="DB101" s="4"/>
      <c r="DC101" s="4"/>
      <c r="DD101" s="4"/>
      <c r="DE101" s="4"/>
      <c r="DF101" s="4"/>
    </row>
    <row r="106" spans="106:110" x14ac:dyDescent="0.25">
      <c r="DC106" s="80"/>
      <c r="DD106" s="80"/>
      <c r="DE106" s="80"/>
      <c r="DF106" s="80"/>
    </row>
    <row r="112" spans="106:110" x14ac:dyDescent="0.25">
      <c r="DB112" s="27"/>
      <c r="DC112" s="83"/>
      <c r="DD112" s="83"/>
      <c r="DE112" s="83"/>
      <c r="DF112" s="83"/>
    </row>
    <row r="120" spans="106:110" x14ac:dyDescent="0.25">
      <c r="DC120" s="78"/>
      <c r="DD120" s="78"/>
      <c r="DE120" s="78"/>
      <c r="DF120" s="78"/>
    </row>
    <row r="123" spans="106:110" x14ac:dyDescent="0.25">
      <c r="DB123" s="4"/>
      <c r="DC123" s="4"/>
      <c r="DD123" s="4"/>
      <c r="DE123" s="4"/>
      <c r="DF123" s="4"/>
    </row>
    <row r="125" spans="106:110" x14ac:dyDescent="0.25">
      <c r="DC125" s="80"/>
      <c r="DD125" s="80"/>
      <c r="DE125" s="80"/>
      <c r="DF125" s="80"/>
    </row>
    <row r="128" spans="106:110" x14ac:dyDescent="0.25">
      <c r="DB128" s="27"/>
      <c r="DC128" s="83"/>
      <c r="DD128" s="83"/>
      <c r="DE128" s="83"/>
      <c r="DF128" s="83"/>
    </row>
    <row r="136" spans="106:110" x14ac:dyDescent="0.25">
      <c r="DC136" s="78"/>
      <c r="DD136" s="78"/>
      <c r="DE136" s="78"/>
      <c r="DF136" s="78"/>
    </row>
    <row r="139" spans="106:110" x14ac:dyDescent="0.25">
      <c r="DB139" s="4"/>
      <c r="DC139" s="4"/>
      <c r="DD139" s="4"/>
      <c r="DE139" s="4"/>
      <c r="DF139" s="4"/>
    </row>
    <row r="142" spans="106:110" x14ac:dyDescent="0.25">
      <c r="DC142" s="80"/>
      <c r="DD142" s="80"/>
      <c r="DE142" s="80"/>
      <c r="DF142" s="80"/>
    </row>
    <row r="146" spans="106:110" x14ac:dyDescent="0.25">
      <c r="DB146" s="27"/>
      <c r="DC146" s="83"/>
      <c r="DD146" s="83"/>
      <c r="DE146" s="83"/>
      <c r="DF146" s="83"/>
    </row>
    <row r="154" spans="106:110" x14ac:dyDescent="0.25">
      <c r="DC154" s="78"/>
      <c r="DD154" s="78"/>
      <c r="DE154" s="78"/>
      <c r="DF154" s="78"/>
    </row>
    <row r="157" spans="106:110" x14ac:dyDescent="0.25">
      <c r="DB157" s="4"/>
      <c r="DC157" s="4"/>
      <c r="DD157" s="4"/>
      <c r="DE157" s="4"/>
      <c r="DF157" s="4"/>
    </row>
    <row r="159" spans="106:110" x14ac:dyDescent="0.25">
      <c r="DB159" s="4"/>
      <c r="DC159" s="4"/>
      <c r="DD159" s="4"/>
      <c r="DE159" s="4"/>
      <c r="DF159" s="4"/>
    </row>
    <row r="160" spans="106:110" x14ac:dyDescent="0.25">
      <c r="DB160" s="4"/>
      <c r="DC160" s="4"/>
      <c r="DD160" s="4"/>
      <c r="DE160" s="4"/>
      <c r="DF160" s="4"/>
    </row>
    <row r="161" spans="106:110" x14ac:dyDescent="0.25">
      <c r="DB161" s="4"/>
      <c r="DC161" s="4"/>
      <c r="DD161" s="4"/>
      <c r="DE161" s="4"/>
      <c r="DF161" s="4"/>
    </row>
    <row r="162" spans="106:110" x14ac:dyDescent="0.25">
      <c r="DB162" s="4"/>
      <c r="DC162" s="4"/>
      <c r="DD162" s="4"/>
      <c r="DE162" s="4"/>
      <c r="DF162" s="4"/>
    </row>
    <row r="163" spans="106:110" x14ac:dyDescent="0.25">
      <c r="DC163" s="80"/>
      <c r="DD163" s="80"/>
      <c r="DE163" s="80"/>
      <c r="DF163" s="80"/>
    </row>
    <row r="170" spans="106:110" x14ac:dyDescent="0.25">
      <c r="DB170" s="27"/>
      <c r="DC170" s="83"/>
      <c r="DD170" s="83"/>
      <c r="DE170" s="83"/>
      <c r="DF170" s="83"/>
    </row>
    <row r="178" spans="106:110" x14ac:dyDescent="0.25">
      <c r="DC178" s="78"/>
      <c r="DD178" s="78"/>
      <c r="DE178" s="78"/>
      <c r="DF178" s="78"/>
    </row>
    <row r="181" spans="106:110" x14ac:dyDescent="0.25">
      <c r="DB181" s="4"/>
      <c r="DC181" s="4"/>
      <c r="DD181" s="4"/>
      <c r="DE181" s="4"/>
      <c r="DF181" s="4"/>
    </row>
    <row r="182" spans="106:110" x14ac:dyDescent="0.25">
      <c r="DB182" s="4"/>
      <c r="DC182" s="4"/>
      <c r="DD182" s="4"/>
      <c r="DE182" s="4"/>
      <c r="DF182" s="4"/>
    </row>
    <row r="183" spans="106:110" x14ac:dyDescent="0.25">
      <c r="DB183" s="4"/>
      <c r="DC183" s="4"/>
      <c r="DD183" s="4"/>
      <c r="DE183" s="4"/>
      <c r="DF183" s="4"/>
    </row>
    <row r="184" spans="106:110" x14ac:dyDescent="0.25">
      <c r="DC184" s="80"/>
      <c r="DD184" s="80"/>
      <c r="DE184" s="80"/>
      <c r="DF184" s="80"/>
    </row>
    <row r="188" spans="106:110" x14ac:dyDescent="0.25">
      <c r="DB188" s="27"/>
      <c r="DC188" s="83"/>
      <c r="DD188" s="83"/>
      <c r="DE188" s="83"/>
      <c r="DF188" s="83"/>
    </row>
    <row r="196" spans="106:110" x14ac:dyDescent="0.25">
      <c r="DC196" s="78"/>
      <c r="DD196" s="78"/>
      <c r="DE196" s="78"/>
      <c r="DF196" s="78"/>
    </row>
    <row r="199" spans="106:110" x14ac:dyDescent="0.25">
      <c r="DB199" s="4"/>
      <c r="DC199" s="4"/>
      <c r="DD199" s="4"/>
      <c r="DE199" s="4"/>
      <c r="DF199" s="4"/>
    </row>
    <row r="200" spans="106:110" x14ac:dyDescent="0.25">
      <c r="DB200" s="4"/>
      <c r="DC200" s="4"/>
      <c r="DD200" s="4"/>
      <c r="DE200" s="4"/>
      <c r="DF200" s="4"/>
    </row>
    <row r="202" spans="106:110" x14ac:dyDescent="0.25">
      <c r="DB202" s="4"/>
      <c r="DC202" s="4"/>
      <c r="DD202" s="4"/>
      <c r="DE202" s="4"/>
      <c r="DF202" s="4"/>
    </row>
    <row r="203" spans="106:110" x14ac:dyDescent="0.25">
      <c r="DC203" s="80"/>
      <c r="DD203" s="80"/>
      <c r="DE203" s="80"/>
      <c r="DF203" s="80"/>
    </row>
    <row r="208" spans="106:110" x14ac:dyDescent="0.25">
      <c r="DB208" s="27"/>
      <c r="DC208" s="83"/>
      <c r="DD208" s="83"/>
      <c r="DE208" s="83"/>
      <c r="DF208" s="83"/>
    </row>
    <row r="216" spans="106:110" x14ac:dyDescent="0.25">
      <c r="DC216" s="78"/>
      <c r="DD216" s="78"/>
      <c r="DE216" s="78"/>
      <c r="DF216" s="78"/>
    </row>
    <row r="219" spans="106:110" x14ac:dyDescent="0.25">
      <c r="DB219" s="4"/>
      <c r="DC219" s="4"/>
      <c r="DD219" s="4"/>
      <c r="DE219" s="4"/>
      <c r="DF219" s="4"/>
    </row>
    <row r="220" spans="106:110" x14ac:dyDescent="0.25">
      <c r="DB220" s="4"/>
      <c r="DC220" s="4"/>
      <c r="DD220" s="4"/>
      <c r="DE220" s="4"/>
      <c r="DF220" s="4"/>
    </row>
    <row r="221" spans="106:110" x14ac:dyDescent="0.25">
      <c r="DB221" s="4"/>
      <c r="DC221" s="4"/>
      <c r="DD221" s="4"/>
      <c r="DE221" s="4"/>
      <c r="DF221" s="4"/>
    </row>
    <row r="223" spans="106:110" x14ac:dyDescent="0.25">
      <c r="DC223" s="84"/>
      <c r="DD223" s="84"/>
      <c r="DE223" s="84"/>
      <c r="DF223" s="84"/>
    </row>
    <row r="228" spans="106:110" x14ac:dyDescent="0.25">
      <c r="DB228" s="27"/>
      <c r="DC228" s="83"/>
      <c r="DD228" s="83"/>
      <c r="DE228" s="83"/>
      <c r="DF228" s="83"/>
    </row>
    <row r="236" spans="106:110" x14ac:dyDescent="0.25">
      <c r="DC236" s="78"/>
      <c r="DD236" s="78"/>
      <c r="DE236" s="78"/>
      <c r="DF236" s="78"/>
    </row>
    <row r="239" spans="106:110" x14ac:dyDescent="0.25">
      <c r="DB239" s="4"/>
      <c r="DC239" s="4"/>
      <c r="DD239" s="4"/>
      <c r="DE239" s="4"/>
      <c r="DF239" s="4"/>
    </row>
    <row r="240" spans="106:110" x14ac:dyDescent="0.25">
      <c r="DB240" s="4"/>
      <c r="DC240" s="4"/>
      <c r="DD240" s="4"/>
      <c r="DE240" s="4"/>
      <c r="DF240" s="4"/>
    </row>
    <row r="241" spans="106:110" x14ac:dyDescent="0.25">
      <c r="DB241" s="4"/>
      <c r="DC241" s="4"/>
      <c r="DD241" s="4"/>
      <c r="DE241" s="4"/>
      <c r="DF241" s="4"/>
    </row>
    <row r="244" spans="106:110" x14ac:dyDescent="0.25">
      <c r="DC244" s="84"/>
      <c r="DD244" s="84"/>
      <c r="DE244" s="84"/>
      <c r="DF244" s="84"/>
    </row>
    <row r="250" spans="106:110" x14ac:dyDescent="0.25">
      <c r="DB250" s="27"/>
      <c r="DC250" s="83"/>
      <c r="DD250" s="83"/>
      <c r="DE250" s="83"/>
      <c r="DF250" s="83"/>
    </row>
    <row r="258" spans="106:110" x14ac:dyDescent="0.25">
      <c r="DC258" s="78"/>
      <c r="DD258" s="78"/>
      <c r="DE258" s="78"/>
      <c r="DF258" s="78"/>
    </row>
    <row r="261" spans="106:110" x14ac:dyDescent="0.25">
      <c r="DB261" s="4"/>
      <c r="DC261" s="4"/>
      <c r="DD261" s="4"/>
      <c r="DE261" s="4"/>
      <c r="DF261" s="4"/>
    </row>
    <row r="262" spans="106:110" x14ac:dyDescent="0.25">
      <c r="DB262" s="4"/>
      <c r="DC262" s="4"/>
      <c r="DD262" s="4"/>
      <c r="DE262" s="4"/>
      <c r="DF262" s="4"/>
    </row>
    <row r="263" spans="106:110" x14ac:dyDescent="0.25">
      <c r="DB263" s="4"/>
      <c r="DC263" s="4"/>
      <c r="DD263" s="4"/>
      <c r="DE263" s="4"/>
      <c r="DF263" s="4"/>
    </row>
    <row r="264" spans="106:110" x14ac:dyDescent="0.25">
      <c r="DB264" s="4"/>
      <c r="DC264" s="4"/>
      <c r="DD264" s="4"/>
      <c r="DE264" s="4"/>
      <c r="DF264" s="4"/>
    </row>
    <row r="266" spans="106:110" x14ac:dyDescent="0.25">
      <c r="DB266" s="4"/>
      <c r="DC266" s="4"/>
      <c r="DD266" s="4"/>
      <c r="DE266" s="4"/>
      <c r="DF266" s="4"/>
    </row>
    <row r="267" spans="106:110" x14ac:dyDescent="0.25">
      <c r="DC267" s="84"/>
      <c r="DD267" s="84"/>
      <c r="DE267" s="84"/>
      <c r="DF267" s="84"/>
    </row>
    <row r="274" spans="106:110" x14ac:dyDescent="0.25">
      <c r="DB274" s="27"/>
      <c r="DC274" s="83"/>
      <c r="DD274" s="83"/>
      <c r="DE274" s="83"/>
      <c r="DF274" s="83"/>
    </row>
    <row r="282" spans="106:110" x14ac:dyDescent="0.25">
      <c r="DC282" s="78"/>
      <c r="DD282" s="78"/>
      <c r="DE282" s="78"/>
      <c r="DF282" s="78"/>
    </row>
    <row r="285" spans="106:110" x14ac:dyDescent="0.25">
      <c r="DB285" s="4"/>
      <c r="DC285" s="4"/>
      <c r="DD285" s="4"/>
      <c r="DE285" s="4"/>
      <c r="DF285" s="4"/>
    </row>
    <row r="286" spans="106:110" x14ac:dyDescent="0.25">
      <c r="DB286" s="4"/>
      <c r="DC286" s="4"/>
      <c r="DD286" s="4"/>
      <c r="DE286" s="4"/>
      <c r="DF286" s="4"/>
    </row>
    <row r="287" spans="106:110" x14ac:dyDescent="0.25">
      <c r="DB287" s="4"/>
      <c r="DC287" s="4"/>
      <c r="DD287" s="4"/>
      <c r="DE287" s="4"/>
      <c r="DF287" s="4"/>
    </row>
    <row r="288" spans="106:110" x14ac:dyDescent="0.25">
      <c r="DB288" s="4"/>
      <c r="DC288" s="4"/>
      <c r="DD288" s="4"/>
      <c r="DE288" s="4"/>
      <c r="DF288" s="4"/>
    </row>
    <row r="291" spans="106:110" x14ac:dyDescent="0.25">
      <c r="DC291" s="84"/>
      <c r="DD291" s="84"/>
      <c r="DE291" s="84"/>
      <c r="DF291" s="84"/>
    </row>
    <row r="298" spans="106:110" x14ac:dyDescent="0.25">
      <c r="DB298" s="27"/>
      <c r="DC298" s="83"/>
      <c r="DD298" s="83"/>
      <c r="DE298" s="83"/>
      <c r="DF298" s="83"/>
    </row>
    <row r="306" spans="106:110" x14ac:dyDescent="0.25">
      <c r="DC306" s="78"/>
      <c r="DD306" s="78"/>
      <c r="DE306" s="78"/>
      <c r="DF306" s="78"/>
    </row>
    <row r="311" spans="106:110" x14ac:dyDescent="0.25">
      <c r="DB311" s="4"/>
      <c r="DC311" s="4"/>
      <c r="DD311" s="4"/>
      <c r="DE311" s="4"/>
      <c r="DF311" s="4"/>
    </row>
    <row r="312" spans="106:110" x14ac:dyDescent="0.25">
      <c r="DB312" s="4"/>
      <c r="DC312" s="4"/>
      <c r="DD312" s="4"/>
      <c r="DE312" s="4"/>
      <c r="DF312" s="4"/>
    </row>
    <row r="315" spans="106:110" x14ac:dyDescent="0.25">
      <c r="DC315" s="80"/>
      <c r="DD315" s="80"/>
      <c r="DE315" s="80"/>
      <c r="DF315" s="80"/>
    </row>
    <row r="322" spans="106:110" x14ac:dyDescent="0.25">
      <c r="DC322" s="85"/>
      <c r="DD322" s="85"/>
      <c r="DE322" s="85"/>
      <c r="DF322" s="85"/>
    </row>
    <row r="330" spans="106:110" x14ac:dyDescent="0.25">
      <c r="DC330" s="78"/>
      <c r="DD330" s="78"/>
      <c r="DE330" s="78"/>
      <c r="DF330" s="78"/>
    </row>
    <row r="335" spans="106:110" x14ac:dyDescent="0.25">
      <c r="DB335" s="4"/>
      <c r="DC335" s="4"/>
      <c r="DD335" s="4"/>
      <c r="DE335" s="4"/>
      <c r="DF335" s="4"/>
    </row>
    <row r="336" spans="106:110" x14ac:dyDescent="0.25">
      <c r="DB336" s="4"/>
      <c r="DC336" s="4"/>
      <c r="DD336" s="4"/>
      <c r="DE336" s="4"/>
      <c r="DF336" s="4"/>
    </row>
    <row r="338" spans="107:110" x14ac:dyDescent="0.25">
      <c r="DC338" s="80"/>
      <c r="DD338" s="80"/>
      <c r="DE338" s="80"/>
      <c r="DF338" s="80"/>
    </row>
    <row r="344" spans="107:110" x14ac:dyDescent="0.25">
      <c r="DC344" s="85"/>
      <c r="DD344" s="85"/>
      <c r="DE344" s="85"/>
      <c r="DF344" s="85"/>
    </row>
    <row r="352" spans="107:110" x14ac:dyDescent="0.25">
      <c r="DC352" s="78"/>
      <c r="DD352" s="78"/>
      <c r="DE352" s="78"/>
      <c r="DF352" s="78"/>
    </row>
    <row r="357" spans="106:110" x14ac:dyDescent="0.25">
      <c r="DB357" s="4"/>
      <c r="DC357" s="4"/>
      <c r="DD357" s="4"/>
      <c r="DE357" s="4"/>
      <c r="DF357" s="4"/>
    </row>
    <row r="358" spans="106:110" x14ac:dyDescent="0.25">
      <c r="DB358" s="4"/>
      <c r="DC358" s="4"/>
      <c r="DD358" s="4"/>
      <c r="DE358" s="4"/>
      <c r="DF358" s="4"/>
    </row>
    <row r="362" spans="106:110" x14ac:dyDescent="0.25">
      <c r="DC362" s="80"/>
      <c r="DD362" s="80"/>
      <c r="DE362" s="80"/>
      <c r="DF362" s="80"/>
    </row>
    <row r="370" spans="106:110" x14ac:dyDescent="0.25">
      <c r="DC370" s="85"/>
      <c r="DD370" s="85"/>
      <c r="DE370" s="85"/>
      <c r="DF370" s="85"/>
    </row>
    <row r="378" spans="106:110" x14ac:dyDescent="0.25">
      <c r="DC378" s="78"/>
      <c r="DD378" s="78"/>
      <c r="DE378" s="78"/>
      <c r="DF378" s="78"/>
    </row>
    <row r="383" spans="106:110" x14ac:dyDescent="0.25">
      <c r="DB383" s="4"/>
      <c r="DC383" s="4"/>
      <c r="DD383" s="4"/>
      <c r="DE383" s="4"/>
      <c r="DF383" s="4"/>
    </row>
    <row r="384" spans="106:110" x14ac:dyDescent="0.25">
      <c r="DB384" s="4"/>
      <c r="DC384" s="4"/>
      <c r="DD384" s="4"/>
      <c r="DE384" s="4"/>
      <c r="DF384" s="4"/>
    </row>
    <row r="387" spans="107:110" x14ac:dyDescent="0.25">
      <c r="DC387" s="80"/>
      <c r="DD387" s="80"/>
      <c r="DE387" s="80"/>
      <c r="DF387" s="80"/>
    </row>
    <row r="394" spans="107:110" x14ac:dyDescent="0.25">
      <c r="DC394" s="85"/>
      <c r="DD394" s="85"/>
      <c r="DE394" s="85"/>
      <c r="DF394" s="85"/>
    </row>
    <row r="402" spans="106:110" x14ac:dyDescent="0.25">
      <c r="DC402" s="78"/>
      <c r="DD402" s="78"/>
      <c r="DE402" s="78"/>
      <c r="DF402" s="78"/>
    </row>
    <row r="407" spans="106:110" x14ac:dyDescent="0.25">
      <c r="DB407" s="4"/>
      <c r="DC407" s="4"/>
      <c r="DD407" s="4"/>
      <c r="DE407" s="4"/>
      <c r="DF407" s="4"/>
    </row>
    <row r="408" spans="106:110" x14ac:dyDescent="0.25">
      <c r="DB408" s="4"/>
      <c r="DC408" s="4"/>
      <c r="DD408" s="4"/>
      <c r="DE408" s="4"/>
      <c r="DF408" s="4"/>
    </row>
    <row r="412" spans="106:110" x14ac:dyDescent="0.25">
      <c r="DC412" s="80"/>
      <c r="DD412" s="80"/>
      <c r="DE412" s="80"/>
      <c r="DF412" s="80"/>
    </row>
    <row r="420" spans="107:110" x14ac:dyDescent="0.25">
      <c r="DC420" s="85"/>
      <c r="DD420" s="85"/>
      <c r="DE420" s="85"/>
      <c r="DF420" s="85"/>
    </row>
    <row r="429" spans="107:110" x14ac:dyDescent="0.25">
      <c r="DC429" s="78"/>
      <c r="DD429" s="78"/>
      <c r="DE429" s="78"/>
      <c r="DF429" s="78"/>
    </row>
    <row r="436" spans="107:110" x14ac:dyDescent="0.25">
      <c r="DC436" s="80"/>
      <c r="DD436" s="80"/>
      <c r="DE436" s="80"/>
      <c r="DF436" s="80"/>
    </row>
    <row r="441" spans="107:110" x14ac:dyDescent="0.25">
      <c r="DC441" s="85"/>
      <c r="DD441" s="85"/>
      <c r="DE441" s="85"/>
      <c r="DF441" s="85"/>
    </row>
    <row r="449" spans="107:110" x14ac:dyDescent="0.25">
      <c r="DC449" s="78"/>
      <c r="DD449" s="78"/>
      <c r="DE449" s="78"/>
      <c r="DF449" s="78"/>
    </row>
    <row r="455" spans="107:110" x14ac:dyDescent="0.25">
      <c r="DC455" s="80"/>
      <c r="DD455" s="80"/>
      <c r="DE455" s="80"/>
      <c r="DF455" s="80"/>
    </row>
    <row r="459" spans="107:110" x14ac:dyDescent="0.25">
      <c r="DC459" s="85"/>
      <c r="DD459" s="85"/>
      <c r="DE459" s="85"/>
      <c r="DF459" s="85"/>
    </row>
    <row r="467" spans="107:110" x14ac:dyDescent="0.25">
      <c r="DC467" s="78"/>
      <c r="DD467" s="78"/>
      <c r="DE467" s="78"/>
      <c r="DF467" s="78"/>
    </row>
    <row r="474" spans="107:110" x14ac:dyDescent="0.25">
      <c r="DC474" s="80"/>
      <c r="DD474" s="80"/>
      <c r="DE474" s="80"/>
      <c r="DF474" s="80"/>
    </row>
    <row r="479" spans="107:110" x14ac:dyDescent="0.25">
      <c r="DC479" s="85"/>
      <c r="DD479" s="85"/>
      <c r="DE479" s="85"/>
      <c r="DF479" s="85"/>
    </row>
    <row r="487" spans="107:110" x14ac:dyDescent="0.25">
      <c r="DC487" s="78"/>
      <c r="DD487" s="78"/>
      <c r="DE487" s="78"/>
      <c r="DF487" s="78"/>
    </row>
    <row r="494" spans="107:110" x14ac:dyDescent="0.25">
      <c r="DC494" s="80"/>
      <c r="DD494" s="80"/>
      <c r="DE494" s="80"/>
      <c r="DF494" s="80"/>
    </row>
    <row r="499" spans="107:110" x14ac:dyDescent="0.25">
      <c r="DC499" s="85"/>
      <c r="DD499" s="85"/>
      <c r="DE499" s="85"/>
      <c r="DF499" s="85"/>
    </row>
    <row r="507" spans="107:110" x14ac:dyDescent="0.25">
      <c r="DC507" s="78"/>
      <c r="DD507" s="78"/>
      <c r="DE507" s="78"/>
      <c r="DF507" s="78"/>
    </row>
    <row r="513" spans="107:110" x14ac:dyDescent="0.25">
      <c r="DC513" s="80"/>
      <c r="DD513" s="80"/>
      <c r="DE513" s="80"/>
      <c r="DF513" s="80"/>
    </row>
    <row r="517" spans="107:110" x14ac:dyDescent="0.25">
      <c r="DC517" s="85"/>
      <c r="DD517" s="85"/>
      <c r="DE517" s="85"/>
      <c r="DF517" s="85"/>
    </row>
    <row r="525" spans="107:110" x14ac:dyDescent="0.25">
      <c r="DC525" s="78"/>
      <c r="DD525" s="78"/>
      <c r="DE525" s="78"/>
      <c r="DF525" s="78"/>
    </row>
    <row r="532" spans="107:110" x14ac:dyDescent="0.25">
      <c r="DC532" s="80"/>
      <c r="DD532" s="80"/>
      <c r="DE532" s="80"/>
      <c r="DF532" s="80"/>
    </row>
    <row r="537" spans="107:110" x14ac:dyDescent="0.25">
      <c r="DC537" s="85"/>
      <c r="DD537" s="85"/>
      <c r="DE537" s="85"/>
      <c r="DF537" s="85"/>
    </row>
    <row r="545" spans="107:110" x14ac:dyDescent="0.25">
      <c r="DC545" s="78"/>
      <c r="DD545" s="78"/>
      <c r="DE545" s="78"/>
      <c r="DF545" s="78"/>
    </row>
    <row r="552" spans="107:110" x14ac:dyDescent="0.25">
      <c r="DC552" s="80"/>
      <c r="DD552" s="80"/>
      <c r="DE552" s="80"/>
      <c r="DF552" s="80"/>
    </row>
    <row r="557" spans="107:110" x14ac:dyDescent="0.25">
      <c r="DC557" s="85"/>
      <c r="DD557" s="85"/>
      <c r="DE557" s="85"/>
      <c r="DF557" s="85"/>
    </row>
    <row r="565" spans="107:110" x14ac:dyDescent="0.25">
      <c r="DC565" s="78"/>
      <c r="DD565" s="78"/>
      <c r="DE565" s="78"/>
      <c r="DF565" s="78"/>
    </row>
    <row r="571" spans="107:110" x14ac:dyDescent="0.25">
      <c r="DC571" s="80"/>
      <c r="DD571" s="80"/>
      <c r="DE571" s="80"/>
      <c r="DF571" s="80"/>
    </row>
    <row r="575" spans="107:110" x14ac:dyDescent="0.25">
      <c r="DC575" s="85"/>
      <c r="DD575" s="85"/>
      <c r="DE575" s="85"/>
      <c r="DF575" s="85"/>
    </row>
    <row r="583" spans="107:110" x14ac:dyDescent="0.25">
      <c r="DC583" s="78"/>
      <c r="DD583" s="78"/>
      <c r="DE583" s="78"/>
      <c r="DF583" s="78"/>
    </row>
    <row r="590" spans="107:110" x14ac:dyDescent="0.25">
      <c r="DC590" s="80"/>
      <c r="DD590" s="80"/>
      <c r="DE590" s="80"/>
      <c r="DF590" s="80"/>
    </row>
    <row r="595" spans="106:110" x14ac:dyDescent="0.25">
      <c r="DC595" s="85"/>
      <c r="DD595" s="85"/>
      <c r="DE595" s="85"/>
      <c r="DF595" s="85"/>
    </row>
    <row r="608" spans="106:110" x14ac:dyDescent="0.25">
      <c r="DB608" s="4"/>
      <c r="DC608" s="4"/>
      <c r="DD608" s="4"/>
      <c r="DE608" s="4"/>
      <c r="DF608" s="4"/>
    </row>
    <row r="643" spans="107:110" x14ac:dyDescent="0.25">
      <c r="DC643" s="78"/>
      <c r="DD643" s="78"/>
      <c r="DE643" s="78"/>
      <c r="DF643" s="78"/>
    </row>
    <row r="650" spans="107:110" x14ac:dyDescent="0.25">
      <c r="DC650" s="80"/>
      <c r="DD650" s="80"/>
      <c r="DE650" s="80"/>
      <c r="DF650" s="80"/>
    </row>
    <row r="655" spans="107:110" x14ac:dyDescent="0.25">
      <c r="DC655" s="85"/>
      <c r="DD655" s="85"/>
      <c r="DE655" s="85"/>
      <c r="DF655" s="85"/>
    </row>
    <row r="667" spans="106:110" x14ac:dyDescent="0.25">
      <c r="DB667" s="4"/>
      <c r="DC667" s="4"/>
      <c r="DD667" s="4"/>
      <c r="DE667" s="4"/>
      <c r="DF667" s="4"/>
    </row>
    <row r="699" spans="107:110" x14ac:dyDescent="0.25">
      <c r="DC699" s="78"/>
      <c r="DD699" s="78"/>
      <c r="DE699" s="78"/>
      <c r="DF699" s="78"/>
    </row>
    <row r="705" spans="107:110" x14ac:dyDescent="0.25">
      <c r="DC705" s="80"/>
      <c r="DD705" s="80"/>
      <c r="DE705" s="80"/>
      <c r="DF705" s="80"/>
    </row>
    <row r="709" spans="107:110" x14ac:dyDescent="0.25">
      <c r="DC709" s="85"/>
      <c r="DD709" s="85"/>
      <c r="DE709" s="85"/>
      <c r="DF709" s="85"/>
    </row>
    <row r="717" spans="107:110" x14ac:dyDescent="0.25">
      <c r="DC717" s="78"/>
      <c r="DD717" s="78"/>
      <c r="DE717" s="78"/>
      <c r="DF717" s="78"/>
    </row>
    <row r="723" spans="107:110" x14ac:dyDescent="0.25">
      <c r="DC723" s="80"/>
      <c r="DD723" s="80"/>
      <c r="DE723" s="80"/>
      <c r="DF723" s="80"/>
    </row>
    <row r="727" spans="107:110" x14ac:dyDescent="0.25">
      <c r="DC727" s="85"/>
      <c r="DD727" s="85"/>
      <c r="DE727" s="85"/>
      <c r="DF727" s="85"/>
    </row>
    <row r="735" spans="107:110" x14ac:dyDescent="0.25">
      <c r="DC735" s="78"/>
      <c r="DD735" s="78"/>
      <c r="DE735" s="78"/>
      <c r="DF735" s="78"/>
    </row>
    <row r="741" spans="107:110" x14ac:dyDescent="0.25">
      <c r="DC741" s="80"/>
      <c r="DD741" s="80"/>
      <c r="DE741" s="80"/>
      <c r="DF741" s="80"/>
    </row>
    <row r="745" spans="107:110" x14ac:dyDescent="0.25">
      <c r="DC745" s="85"/>
      <c r="DD745" s="85"/>
      <c r="DE745" s="85"/>
      <c r="DF745" s="85"/>
    </row>
    <row r="753" spans="107:110" x14ac:dyDescent="0.25">
      <c r="DC753" s="78"/>
      <c r="DD753" s="78"/>
      <c r="DE753" s="78"/>
      <c r="DF753" s="78"/>
    </row>
    <row r="758" spans="107:110" x14ac:dyDescent="0.25">
      <c r="DC758" s="80"/>
      <c r="DD758" s="80"/>
      <c r="DE758" s="80"/>
      <c r="DF758" s="80"/>
    </row>
    <row r="761" spans="107:110" x14ac:dyDescent="0.25">
      <c r="DC761" s="85"/>
      <c r="DD761" s="85"/>
      <c r="DE761" s="85"/>
      <c r="DF761" s="85"/>
    </row>
    <row r="769" spans="107:110" x14ac:dyDescent="0.25">
      <c r="DC769" s="78"/>
      <c r="DD769" s="78"/>
      <c r="DE769" s="78"/>
      <c r="DF769" s="78"/>
    </row>
    <row r="775" spans="107:110" x14ac:dyDescent="0.25">
      <c r="DC775" s="80"/>
      <c r="DD775" s="80"/>
      <c r="DE775" s="80"/>
      <c r="DF775" s="80"/>
    </row>
    <row r="779" spans="107:110" x14ac:dyDescent="0.25">
      <c r="DC779" s="85"/>
      <c r="DD779" s="85"/>
      <c r="DE779" s="85"/>
      <c r="DF779" s="85"/>
    </row>
    <row r="787" spans="107:110" x14ac:dyDescent="0.25">
      <c r="DC787" s="78"/>
      <c r="DD787" s="78"/>
      <c r="DE787" s="78"/>
      <c r="DF787" s="78"/>
    </row>
    <row r="793" spans="107:110" x14ac:dyDescent="0.25">
      <c r="DC793" s="80"/>
      <c r="DD793" s="80"/>
      <c r="DE793" s="80"/>
      <c r="DF793" s="80"/>
    </row>
    <row r="797" spans="107:110" x14ac:dyDescent="0.25">
      <c r="DC797" s="85"/>
      <c r="DD797" s="85"/>
      <c r="DE797" s="85"/>
      <c r="DF797" s="85"/>
    </row>
    <row r="805" spans="107:110" x14ac:dyDescent="0.25">
      <c r="DC805" s="78"/>
      <c r="DD805" s="78"/>
      <c r="DE805" s="78"/>
      <c r="DF805" s="78"/>
    </row>
    <row r="811" spans="107:110" x14ac:dyDescent="0.25">
      <c r="DC811" s="80"/>
      <c r="DD811" s="80"/>
      <c r="DE811" s="80"/>
      <c r="DF811" s="80"/>
    </row>
    <row r="815" spans="107:110" x14ac:dyDescent="0.25">
      <c r="DC815" s="85"/>
      <c r="DD815" s="85"/>
      <c r="DE815" s="85"/>
      <c r="DF815" s="85"/>
    </row>
    <row r="827" spans="106:110" x14ac:dyDescent="0.25">
      <c r="DB827" s="4"/>
      <c r="DC827" s="4"/>
      <c r="DD827" s="4"/>
      <c r="DE827" s="4"/>
      <c r="DF827" s="4"/>
    </row>
    <row r="859" spans="107:110" x14ac:dyDescent="0.25">
      <c r="DC859" s="78"/>
      <c r="DD859" s="78"/>
      <c r="DE859" s="78"/>
      <c r="DF859" s="78"/>
    </row>
    <row r="865" spans="107:110" x14ac:dyDescent="0.25">
      <c r="DC865" s="80"/>
      <c r="DD865" s="80"/>
      <c r="DE865" s="80"/>
      <c r="DF865" s="80"/>
    </row>
    <row r="869" spans="107:110" x14ac:dyDescent="0.25">
      <c r="DC869" s="85"/>
      <c r="DD869" s="85"/>
      <c r="DE869" s="85"/>
      <c r="DF869" s="85"/>
    </row>
    <row r="877" spans="107:110" x14ac:dyDescent="0.25">
      <c r="DC877" s="78"/>
      <c r="DD877" s="78"/>
      <c r="DE877" s="78"/>
      <c r="DF877" s="78"/>
    </row>
    <row r="883" spans="107:110" x14ac:dyDescent="0.25">
      <c r="DC883" s="80"/>
      <c r="DD883" s="80"/>
      <c r="DE883" s="80"/>
      <c r="DF883" s="80"/>
    </row>
    <row r="887" spans="107:110" x14ac:dyDescent="0.25">
      <c r="DC887" s="85"/>
      <c r="DD887" s="85"/>
      <c r="DE887" s="85"/>
      <c r="DF887" s="85"/>
    </row>
    <row r="895" spans="107:110" x14ac:dyDescent="0.25">
      <c r="DC895" s="78"/>
      <c r="DD895" s="78"/>
      <c r="DE895" s="78"/>
      <c r="DF895" s="78"/>
    </row>
    <row r="901" spans="107:110" x14ac:dyDescent="0.25">
      <c r="DC901" s="80"/>
      <c r="DD901" s="80"/>
      <c r="DE901" s="80"/>
      <c r="DF901" s="80"/>
    </row>
    <row r="905" spans="107:110" x14ac:dyDescent="0.25">
      <c r="DC905" s="85"/>
      <c r="DD905" s="85"/>
      <c r="DE905" s="85"/>
      <c r="DF905" s="85"/>
    </row>
    <row r="913" spans="107:110" x14ac:dyDescent="0.25">
      <c r="DC913" s="78"/>
      <c r="DD913" s="78"/>
      <c r="DE913" s="78"/>
      <c r="DF913" s="78"/>
    </row>
    <row r="918" spans="107:110" x14ac:dyDescent="0.25">
      <c r="DC918" s="80"/>
      <c r="DD918" s="80"/>
      <c r="DE918" s="80"/>
      <c r="DF918" s="80"/>
    </row>
    <row r="921" spans="107:110" x14ac:dyDescent="0.25">
      <c r="DC921" s="85"/>
      <c r="DD921" s="85"/>
      <c r="DE921" s="85"/>
      <c r="DF921" s="85"/>
    </row>
    <row r="929" spans="107:110" x14ac:dyDescent="0.25">
      <c r="DC929" s="78"/>
      <c r="DD929" s="78"/>
      <c r="DE929" s="78"/>
      <c r="DF929" s="78"/>
    </row>
    <row r="935" spans="107:110" x14ac:dyDescent="0.25">
      <c r="DC935" s="80"/>
      <c r="DD935" s="80"/>
      <c r="DE935" s="80"/>
      <c r="DF935" s="80"/>
    </row>
    <row r="939" spans="107:110" x14ac:dyDescent="0.25">
      <c r="DC939" s="85"/>
      <c r="DD939" s="85"/>
      <c r="DE939" s="85"/>
      <c r="DF939" s="85"/>
    </row>
    <row r="947" spans="107:110" x14ac:dyDescent="0.25">
      <c r="DC947" s="78"/>
      <c r="DD947" s="78"/>
      <c r="DE947" s="78"/>
      <c r="DF947" s="78"/>
    </row>
    <row r="953" spans="107:110" x14ac:dyDescent="0.25">
      <c r="DC953" s="80"/>
      <c r="DD953" s="80"/>
      <c r="DE953" s="80"/>
      <c r="DF953" s="80"/>
    </row>
    <row r="957" spans="107:110" x14ac:dyDescent="0.25">
      <c r="DC957" s="85"/>
      <c r="DD957" s="85"/>
      <c r="DE957" s="85"/>
      <c r="DF957" s="85"/>
    </row>
    <row r="965" spans="107:110" x14ac:dyDescent="0.25">
      <c r="DC965" s="78"/>
      <c r="DD965" s="78"/>
      <c r="DE965" s="78"/>
      <c r="DF965" s="78"/>
    </row>
    <row r="970" spans="107:110" x14ac:dyDescent="0.25">
      <c r="DC970" s="80"/>
      <c r="DD970" s="80"/>
      <c r="DE970" s="80"/>
      <c r="DF970" s="80"/>
    </row>
    <row r="973" spans="107:110" x14ac:dyDescent="0.25">
      <c r="DC973" s="85"/>
      <c r="DD973" s="85"/>
      <c r="DE973" s="85"/>
      <c r="DF973" s="85"/>
    </row>
    <row r="981" spans="107:110" x14ac:dyDescent="0.25">
      <c r="DC981" s="78"/>
      <c r="DD981" s="78"/>
      <c r="DE981" s="78"/>
      <c r="DF981" s="78"/>
    </row>
    <row r="987" spans="107:110" x14ac:dyDescent="0.25">
      <c r="DC987" s="80"/>
      <c r="DD987" s="80"/>
      <c r="DE987" s="80"/>
      <c r="DF987" s="80"/>
    </row>
    <row r="991" spans="107:110" x14ac:dyDescent="0.25">
      <c r="DC991" s="85"/>
      <c r="DD991" s="85"/>
      <c r="DE991" s="85"/>
      <c r="DF991" s="85"/>
    </row>
    <row r="999" spans="106:110" x14ac:dyDescent="0.25">
      <c r="DC999" s="78"/>
      <c r="DD999" s="78"/>
      <c r="DE999" s="78"/>
      <c r="DF999" s="78"/>
    </row>
    <row r="1002" spans="106:110" x14ac:dyDescent="0.25">
      <c r="DB1002" s="4"/>
      <c r="DC1002" s="4"/>
      <c r="DD1002" s="4"/>
      <c r="DE1002" s="4"/>
      <c r="DF1002" s="4"/>
    </row>
    <row r="1004" spans="106:110" x14ac:dyDescent="0.25">
      <c r="DB1004" s="4"/>
      <c r="DC1004" s="4"/>
      <c r="DD1004" s="4"/>
      <c r="DE1004" s="4"/>
      <c r="DF1004" s="4"/>
    </row>
    <row r="1005" spans="106:110" x14ac:dyDescent="0.25">
      <c r="DC1005" s="80"/>
      <c r="DD1005" s="80"/>
      <c r="DE1005" s="80"/>
      <c r="DF1005" s="80"/>
    </row>
    <row r="1009" spans="106:110" x14ac:dyDescent="0.25">
      <c r="DB1009" s="27"/>
      <c r="DC1009" s="83"/>
      <c r="DD1009" s="83"/>
      <c r="DE1009" s="83"/>
      <c r="DF1009" s="83"/>
    </row>
    <row r="1017" spans="106:110" x14ac:dyDescent="0.25">
      <c r="DC1017" s="78"/>
      <c r="DD1017" s="78"/>
      <c r="DE1017" s="78"/>
      <c r="DF1017" s="78"/>
    </row>
    <row r="1020" spans="106:110" x14ac:dyDescent="0.25">
      <c r="DB1020" s="4"/>
      <c r="DC1020" s="4"/>
      <c r="DD1020" s="4"/>
      <c r="DE1020" s="4"/>
      <c r="DF1020" s="4"/>
    </row>
    <row r="1023" spans="106:110" x14ac:dyDescent="0.25">
      <c r="DB1023" s="4"/>
      <c r="DC1023" s="4"/>
      <c r="DD1023" s="4"/>
      <c r="DE1023" s="4"/>
      <c r="DF1023" s="4"/>
    </row>
    <row r="1024" spans="106:110" x14ac:dyDescent="0.25">
      <c r="DC1024" s="80"/>
      <c r="DD1024" s="80"/>
      <c r="DE1024" s="80"/>
      <c r="DF1024" s="80"/>
    </row>
    <row r="1029" spans="106:110" x14ac:dyDescent="0.25">
      <c r="DB1029" s="27"/>
      <c r="DC1029" s="83"/>
      <c r="DD1029" s="83"/>
      <c r="DE1029" s="83"/>
      <c r="DF1029" s="83"/>
    </row>
    <row r="1037" spans="106:110" x14ac:dyDescent="0.25">
      <c r="DC1037" s="78"/>
      <c r="DD1037" s="78"/>
      <c r="DE1037" s="78"/>
      <c r="DF1037" s="78"/>
    </row>
    <row r="1040" spans="106:110" x14ac:dyDescent="0.25">
      <c r="DB1040" s="4"/>
      <c r="DC1040" s="4"/>
      <c r="DD1040" s="4"/>
      <c r="DE1040" s="4"/>
      <c r="DF1040" s="4"/>
    </row>
    <row r="1042" spans="106:110" x14ac:dyDescent="0.25">
      <c r="DB1042" s="4"/>
      <c r="DC1042" s="4"/>
      <c r="DD1042" s="4"/>
      <c r="DE1042" s="4"/>
      <c r="DF1042" s="4"/>
    </row>
    <row r="1043" spans="106:110" x14ac:dyDescent="0.25">
      <c r="DB1043" s="4"/>
      <c r="DC1043" s="4"/>
      <c r="DD1043" s="4"/>
      <c r="DE1043" s="4"/>
      <c r="DF1043" s="4"/>
    </row>
    <row r="1045" spans="106:110" x14ac:dyDescent="0.25">
      <c r="DC1045" s="84"/>
      <c r="DD1045" s="84"/>
      <c r="DE1045" s="84"/>
      <c r="DF1045" s="84"/>
    </row>
    <row r="1051" spans="106:110" x14ac:dyDescent="0.25">
      <c r="DB1051" s="27"/>
      <c r="DC1051" s="83"/>
      <c r="DD1051" s="83"/>
      <c r="DE1051" s="83"/>
      <c r="DF1051" s="83"/>
    </row>
    <row r="1059" spans="106:110" x14ac:dyDescent="0.25">
      <c r="DC1059" s="78"/>
      <c r="DD1059" s="78"/>
      <c r="DE1059" s="78"/>
      <c r="DF1059" s="78"/>
    </row>
    <row r="1062" spans="106:110" x14ac:dyDescent="0.25">
      <c r="DB1062" s="4"/>
      <c r="DC1062" s="4"/>
      <c r="DD1062" s="4"/>
      <c r="DE1062" s="4"/>
      <c r="DF1062" s="4"/>
    </row>
    <row r="1064" spans="106:110" x14ac:dyDescent="0.25">
      <c r="DB1064" s="4"/>
      <c r="DC1064" s="4"/>
      <c r="DD1064" s="4"/>
      <c r="DE1064" s="4"/>
      <c r="DF1064" s="4"/>
    </row>
    <row r="1065" spans="106:110" x14ac:dyDescent="0.25">
      <c r="DB1065" s="4"/>
      <c r="DC1065" s="4"/>
      <c r="DD1065" s="4"/>
      <c r="DE1065" s="4"/>
      <c r="DF1065" s="4"/>
    </row>
    <row r="1068" spans="106:110" x14ac:dyDescent="0.25">
      <c r="DC1068" s="84"/>
      <c r="DD1068" s="84"/>
      <c r="DE1068" s="84"/>
      <c r="DF1068" s="84"/>
    </row>
    <row r="1075" spans="106:110" x14ac:dyDescent="0.25">
      <c r="DB1075" s="27"/>
      <c r="DC1075" s="83"/>
      <c r="DD1075" s="83"/>
      <c r="DE1075" s="83"/>
      <c r="DF1075" s="83"/>
    </row>
    <row r="1083" spans="106:110" x14ac:dyDescent="0.25">
      <c r="DC1083" s="78"/>
      <c r="DD1083" s="78"/>
      <c r="DE1083" s="78"/>
      <c r="DF1083" s="78"/>
    </row>
    <row r="1089" spans="107:110" x14ac:dyDescent="0.25">
      <c r="DC1089" s="80"/>
      <c r="DD1089" s="80"/>
      <c r="DE1089" s="80"/>
      <c r="DF1089" s="80"/>
    </row>
    <row r="1093" spans="107:110" x14ac:dyDescent="0.25">
      <c r="DC1093" s="85"/>
      <c r="DD1093" s="85"/>
      <c r="DE1093" s="85"/>
      <c r="DF1093" s="85"/>
    </row>
    <row r="1135" spans="107:110" x14ac:dyDescent="0.25">
      <c r="DC1135" s="78"/>
      <c r="DD1135" s="78"/>
      <c r="DE1135" s="78"/>
      <c r="DF1135" s="78"/>
    </row>
    <row r="1141" spans="107:110" x14ac:dyDescent="0.25">
      <c r="DC1141" s="80"/>
      <c r="DD1141" s="80"/>
      <c r="DE1141" s="80"/>
      <c r="DF1141" s="80"/>
    </row>
    <row r="1145" spans="107:110" x14ac:dyDescent="0.25">
      <c r="DC1145" s="85"/>
      <c r="DD1145" s="85"/>
      <c r="DE1145" s="85"/>
      <c r="DF1145" s="85"/>
    </row>
    <row r="1187" spans="107:110" x14ac:dyDescent="0.25">
      <c r="DC1187" s="78"/>
      <c r="DD1187" s="78"/>
      <c r="DE1187" s="78"/>
      <c r="DF1187" s="78"/>
    </row>
    <row r="1193" spans="107:110" x14ac:dyDescent="0.25">
      <c r="DC1193" s="80"/>
      <c r="DD1193" s="80"/>
      <c r="DE1193" s="80"/>
      <c r="DF1193" s="80"/>
    </row>
    <row r="1197" spans="107:110" x14ac:dyDescent="0.25">
      <c r="DC1197" s="85"/>
      <c r="DD1197" s="85"/>
      <c r="DE1197" s="85"/>
      <c r="DF1197" s="85"/>
    </row>
    <row r="1205" spans="107:110" x14ac:dyDescent="0.25">
      <c r="DC1205" s="78"/>
      <c r="DD1205" s="78"/>
      <c r="DE1205" s="78"/>
      <c r="DF1205" s="78"/>
    </row>
    <row r="1210" spans="107:110" x14ac:dyDescent="0.25">
      <c r="DC1210" s="80"/>
      <c r="DD1210" s="80"/>
      <c r="DE1210" s="80"/>
      <c r="DF1210" s="80"/>
    </row>
    <row r="1213" spans="107:110" x14ac:dyDescent="0.25">
      <c r="DC1213" s="85"/>
      <c r="DD1213" s="85"/>
      <c r="DE1213" s="85"/>
      <c r="DF1213" s="85"/>
    </row>
    <row r="1221" spans="107:110" x14ac:dyDescent="0.25">
      <c r="DC1221" s="78"/>
      <c r="DD1221" s="78"/>
      <c r="DE1221" s="78"/>
      <c r="DF1221" s="78"/>
    </row>
    <row r="1227" spans="107:110" x14ac:dyDescent="0.25">
      <c r="DC1227" s="80"/>
      <c r="DD1227" s="80"/>
      <c r="DE1227" s="80"/>
      <c r="DF1227" s="80"/>
    </row>
    <row r="1231" spans="107:110" x14ac:dyDescent="0.25">
      <c r="DC1231" s="85"/>
      <c r="DD1231" s="85"/>
      <c r="DE1231" s="85"/>
      <c r="DF1231" s="85"/>
    </row>
    <row r="1239" spans="107:110" x14ac:dyDescent="0.25">
      <c r="DC1239" s="78"/>
      <c r="DD1239" s="78"/>
      <c r="DE1239" s="78"/>
      <c r="DF1239" s="78"/>
    </row>
    <row r="1245" spans="107:110" x14ac:dyDescent="0.25">
      <c r="DC1245" s="80"/>
      <c r="DD1245" s="80"/>
      <c r="DE1245" s="80"/>
      <c r="DF1245" s="80"/>
    </row>
    <row r="1249" spans="107:110" x14ac:dyDescent="0.25">
      <c r="DC1249" s="85"/>
      <c r="DD1249" s="85"/>
      <c r="DE1249" s="85"/>
      <c r="DF1249" s="85"/>
    </row>
    <row r="1257" spans="107:110" x14ac:dyDescent="0.25">
      <c r="DC1257" s="78"/>
      <c r="DD1257" s="78"/>
      <c r="DE1257" s="78"/>
      <c r="DF1257" s="78"/>
    </row>
    <row r="1262" spans="107:110" x14ac:dyDescent="0.25">
      <c r="DC1262" s="80"/>
      <c r="DD1262" s="80"/>
      <c r="DE1262" s="80"/>
      <c r="DF1262" s="80"/>
    </row>
    <row r="1265" spans="107:110" x14ac:dyDescent="0.25">
      <c r="DC1265" s="85"/>
      <c r="DD1265" s="85"/>
      <c r="DE1265" s="85"/>
      <c r="DF1265" s="85"/>
    </row>
    <row r="1273" spans="107:110" x14ac:dyDescent="0.25">
      <c r="DC1273" s="78"/>
      <c r="DD1273" s="78"/>
      <c r="DE1273" s="78"/>
      <c r="DF1273" s="78"/>
    </row>
    <row r="1279" spans="107:110" x14ac:dyDescent="0.25">
      <c r="DC1279" s="80"/>
      <c r="DD1279" s="80"/>
      <c r="DE1279" s="80"/>
      <c r="DF1279" s="80"/>
    </row>
    <row r="1283" spans="106:110" x14ac:dyDescent="0.25">
      <c r="DC1283" s="85"/>
      <c r="DD1283" s="85"/>
      <c r="DE1283" s="85"/>
      <c r="DF1283" s="85"/>
    </row>
    <row r="1295" spans="106:110" x14ac:dyDescent="0.25">
      <c r="DB1295" s="4"/>
      <c r="DC1295" s="4"/>
      <c r="DD1295" s="4"/>
      <c r="DE1295" s="4"/>
      <c r="DF1295" s="4"/>
    </row>
    <row r="1327" spans="107:110" x14ac:dyDescent="0.25">
      <c r="DC1327" s="78"/>
      <c r="DD1327" s="78"/>
      <c r="DE1327" s="78"/>
      <c r="DF1327" s="78"/>
    </row>
    <row r="1333" spans="107:110" x14ac:dyDescent="0.25">
      <c r="DC1333" s="80"/>
      <c r="DD1333" s="80"/>
      <c r="DE1333" s="80"/>
      <c r="DF1333" s="80"/>
    </row>
    <row r="1337" spans="107:110" x14ac:dyDescent="0.25">
      <c r="DC1337" s="85"/>
      <c r="DD1337" s="85"/>
      <c r="DE1337" s="85"/>
      <c r="DF1337" s="85"/>
    </row>
    <row r="1345" spans="107:110" x14ac:dyDescent="0.25">
      <c r="DC1345" s="78"/>
      <c r="DD1345" s="78"/>
      <c r="DE1345" s="78"/>
      <c r="DF1345" s="78"/>
    </row>
    <row r="1351" spans="107:110" x14ac:dyDescent="0.25">
      <c r="DC1351" s="80"/>
      <c r="DD1351" s="80"/>
      <c r="DE1351" s="80"/>
      <c r="DF1351" s="80"/>
    </row>
    <row r="1355" spans="107:110" x14ac:dyDescent="0.25">
      <c r="DC1355" s="85"/>
      <c r="DD1355" s="85"/>
      <c r="DE1355" s="85"/>
      <c r="DF1355" s="85"/>
    </row>
    <row r="1401" spans="106:110" x14ac:dyDescent="0.25">
      <c r="DB1401" s="4"/>
      <c r="DC1401" s="4"/>
      <c r="DD1401" s="4"/>
      <c r="DE1401" s="4"/>
      <c r="DF1401" s="4"/>
    </row>
    <row r="1403" spans="106:110" x14ac:dyDescent="0.25">
      <c r="DB1403" s="4"/>
      <c r="DC1403" s="4"/>
      <c r="DD1403" s="4"/>
      <c r="DE1403" s="4"/>
      <c r="DF1403" s="4"/>
    </row>
    <row r="1437" spans="107:110" x14ac:dyDescent="0.25">
      <c r="DC1437" s="78"/>
      <c r="DD1437" s="78"/>
      <c r="DE1437" s="78"/>
      <c r="DF1437" s="78"/>
    </row>
    <row r="1443" spans="107:110" x14ac:dyDescent="0.25">
      <c r="DC1443" s="80"/>
      <c r="DD1443" s="80"/>
      <c r="DE1443" s="80"/>
      <c r="DF1443" s="80"/>
    </row>
    <row r="1447" spans="107:110" x14ac:dyDescent="0.25">
      <c r="DC1447" s="85"/>
      <c r="DD1447" s="85"/>
      <c r="DE1447" s="85"/>
      <c r="DF1447" s="85"/>
    </row>
    <row r="1489" spans="106:110" x14ac:dyDescent="0.25">
      <c r="DC1489" s="78"/>
      <c r="DD1489" s="78"/>
      <c r="DE1489" s="78"/>
      <c r="DF1489" s="78"/>
    </row>
    <row r="1492" spans="106:110" x14ac:dyDescent="0.25">
      <c r="DB1492" s="4"/>
      <c r="DC1492" s="4"/>
      <c r="DD1492" s="4"/>
      <c r="DE1492" s="4"/>
      <c r="DF1492" s="4"/>
    </row>
    <row r="1494" spans="106:110" x14ac:dyDescent="0.25">
      <c r="DB1494" s="4"/>
      <c r="DC1494" s="4"/>
      <c r="DD1494" s="4"/>
      <c r="DE1494" s="4"/>
      <c r="DF1494" s="4"/>
    </row>
    <row r="1495" spans="106:110" x14ac:dyDescent="0.25">
      <c r="DB1495" s="4"/>
      <c r="DC1495" s="4"/>
      <c r="DD1495" s="4"/>
      <c r="DE1495" s="4"/>
      <c r="DF1495" s="4"/>
    </row>
    <row r="1496" spans="106:110" x14ac:dyDescent="0.25">
      <c r="DB1496" s="4"/>
      <c r="DC1496" s="4"/>
      <c r="DD1496" s="4"/>
      <c r="DE1496" s="4"/>
      <c r="DF1496" s="4"/>
    </row>
    <row r="1499" spans="106:110" x14ac:dyDescent="0.25">
      <c r="DC1499" s="84"/>
      <c r="DD1499" s="84"/>
      <c r="DE1499" s="84"/>
      <c r="DF1499" s="84"/>
    </row>
    <row r="1507" spans="106:110" x14ac:dyDescent="0.25">
      <c r="DB1507" s="27"/>
      <c r="DC1507" s="83"/>
      <c r="DD1507" s="83"/>
      <c r="DE1507" s="83"/>
      <c r="DF1507" s="83"/>
    </row>
    <row r="1515" spans="106:110" x14ac:dyDescent="0.25">
      <c r="DC1515" s="78"/>
      <c r="DD1515" s="78"/>
      <c r="DE1515" s="78"/>
      <c r="DF1515" s="78"/>
    </row>
    <row r="1518" spans="106:110" x14ac:dyDescent="0.25">
      <c r="DB1518" s="4"/>
      <c r="DC1518" s="4"/>
      <c r="DD1518" s="4"/>
      <c r="DE1518" s="4"/>
      <c r="DF1518" s="4"/>
    </row>
    <row r="1520" spans="106:110" x14ac:dyDescent="0.25">
      <c r="DB1520" s="4"/>
      <c r="DC1520" s="4"/>
      <c r="DD1520" s="4"/>
      <c r="DE1520" s="4"/>
      <c r="DF1520" s="4"/>
    </row>
    <row r="1521" spans="106:110" x14ac:dyDescent="0.25">
      <c r="DB1521" s="4"/>
      <c r="DC1521" s="4"/>
      <c r="DD1521" s="4"/>
      <c r="DE1521" s="4"/>
      <c r="DF1521" s="4"/>
    </row>
    <row r="1522" spans="106:110" x14ac:dyDescent="0.25">
      <c r="DB1522" s="4"/>
      <c r="DC1522" s="4"/>
      <c r="DD1522" s="4"/>
      <c r="DE1522" s="4"/>
      <c r="DF1522" s="4"/>
    </row>
    <row r="1526" spans="106:110" x14ac:dyDescent="0.25">
      <c r="DC1526" s="84"/>
      <c r="DD1526" s="84"/>
      <c r="DE1526" s="84"/>
      <c r="DF1526" s="84"/>
    </row>
    <row r="1535" spans="106:110" x14ac:dyDescent="0.25">
      <c r="DB1535" s="27"/>
      <c r="DC1535" s="83"/>
      <c r="DD1535" s="83"/>
      <c r="DE1535" s="83"/>
      <c r="DF1535" s="83"/>
    </row>
    <row r="1543" spans="106:110" x14ac:dyDescent="0.25">
      <c r="DC1543" s="78"/>
      <c r="DD1543" s="78"/>
      <c r="DE1543" s="78"/>
      <c r="DF1543" s="78"/>
    </row>
    <row r="1549" spans="106:110" x14ac:dyDescent="0.25">
      <c r="DB1549" s="4"/>
      <c r="DC1549" s="4"/>
      <c r="DD1549" s="4"/>
      <c r="DE1549" s="4"/>
      <c r="DF1549" s="4"/>
    </row>
    <row r="1552" spans="106:110" x14ac:dyDescent="0.25">
      <c r="DC1552" s="80"/>
      <c r="DD1552" s="80"/>
      <c r="DE1552" s="80"/>
      <c r="DF1552" s="80"/>
    </row>
    <row r="1559" spans="107:110" x14ac:dyDescent="0.25">
      <c r="DC1559" s="85"/>
      <c r="DD1559" s="85"/>
      <c r="DE1559" s="85"/>
      <c r="DF1559" s="85"/>
    </row>
    <row r="1567" spans="107:110" x14ac:dyDescent="0.25">
      <c r="DC1567" s="78"/>
      <c r="DD1567" s="78"/>
      <c r="DE1567" s="78"/>
      <c r="DF1567" s="78"/>
    </row>
    <row r="1573" spans="106:110" x14ac:dyDescent="0.25">
      <c r="DB1573" s="4"/>
      <c r="DC1573" s="4"/>
      <c r="DD1573" s="4"/>
      <c r="DE1573" s="4"/>
      <c r="DF1573" s="4"/>
    </row>
    <row r="1576" spans="106:110" x14ac:dyDescent="0.25">
      <c r="DC1576" s="80"/>
      <c r="DD1576" s="80"/>
      <c r="DE1576" s="80"/>
      <c r="DF1576" s="80"/>
    </row>
    <row r="1583" spans="106:110" x14ac:dyDescent="0.25">
      <c r="DC1583" s="85"/>
      <c r="DD1583" s="85"/>
      <c r="DE1583" s="85"/>
      <c r="DF1583" s="85"/>
    </row>
    <row r="1591" spans="106:110" x14ac:dyDescent="0.25">
      <c r="DC1591" s="78"/>
      <c r="DD1591" s="78"/>
      <c r="DE1591" s="78"/>
      <c r="DF1591" s="78"/>
    </row>
    <row r="1597" spans="106:110" x14ac:dyDescent="0.25">
      <c r="DB1597" s="4"/>
      <c r="DC1597" s="4"/>
      <c r="DD1597" s="4"/>
      <c r="DE1597" s="4"/>
      <c r="DF1597" s="4"/>
    </row>
    <row r="1599" spans="106:110" x14ac:dyDescent="0.25">
      <c r="DC1599" s="80"/>
      <c r="DD1599" s="80"/>
      <c r="DE1599" s="80"/>
      <c r="DF1599" s="80"/>
    </row>
    <row r="1605" spans="107:110" x14ac:dyDescent="0.25">
      <c r="DC1605" s="85"/>
      <c r="DD1605" s="85"/>
      <c r="DE1605" s="85"/>
      <c r="DF1605" s="85"/>
    </row>
    <row r="1613" spans="107:110" x14ac:dyDescent="0.25">
      <c r="DC1613" s="78"/>
      <c r="DD1613" s="78"/>
      <c r="DE1613" s="78"/>
      <c r="DF1613" s="78"/>
    </row>
    <row r="1619" spans="106:110" x14ac:dyDescent="0.25">
      <c r="DB1619" s="4"/>
      <c r="DC1619" s="4"/>
      <c r="DD1619" s="4"/>
      <c r="DE1619" s="4"/>
      <c r="DF1619" s="4"/>
    </row>
    <row r="1621" spans="106:110" x14ac:dyDescent="0.25">
      <c r="DC1621" s="80"/>
      <c r="DD1621" s="80"/>
      <c r="DE1621" s="80"/>
      <c r="DF1621" s="80"/>
    </row>
    <row r="1627" spans="106:110" x14ac:dyDescent="0.25">
      <c r="DC1627" s="85"/>
      <c r="DD1627" s="85"/>
      <c r="DE1627" s="85"/>
      <c r="DF1627" s="85"/>
    </row>
    <row r="1635" spans="106:110" x14ac:dyDescent="0.25">
      <c r="DC1635" s="78"/>
      <c r="DD1635" s="78"/>
      <c r="DE1635" s="78"/>
      <c r="DF1635" s="78"/>
    </row>
    <row r="1641" spans="106:110" x14ac:dyDescent="0.25">
      <c r="DB1641" s="4"/>
      <c r="DC1641" s="4"/>
      <c r="DD1641" s="4"/>
      <c r="DE1641" s="4"/>
      <c r="DF1641" s="4"/>
    </row>
    <row r="1642" spans="106:110" x14ac:dyDescent="0.25">
      <c r="DB1642" s="4"/>
      <c r="DC1642" s="4"/>
      <c r="DD1642" s="4"/>
      <c r="DE1642" s="4"/>
      <c r="DF1642" s="4"/>
    </row>
    <row r="1644" spans="106:110" x14ac:dyDescent="0.25">
      <c r="DC1644" s="80"/>
      <c r="DD1644" s="80"/>
      <c r="DE1644" s="80"/>
      <c r="DF1644" s="80"/>
    </row>
    <row r="1651" spans="107:110" x14ac:dyDescent="0.25">
      <c r="DC1651" s="85"/>
      <c r="DD1651" s="85"/>
      <c r="DE1651" s="85"/>
      <c r="DF1651" s="85"/>
    </row>
    <row r="1659" spans="107:110" x14ac:dyDescent="0.25">
      <c r="DC1659" s="78"/>
      <c r="DD1659" s="78"/>
      <c r="DE1659" s="78"/>
      <c r="DF1659" s="78"/>
    </row>
    <row r="1665" spans="106:110" x14ac:dyDescent="0.25">
      <c r="DB1665" s="4"/>
      <c r="DC1665" s="4"/>
      <c r="DD1665" s="4"/>
      <c r="DE1665" s="4"/>
      <c r="DF1665" s="4"/>
    </row>
    <row r="1666" spans="106:110" x14ac:dyDescent="0.25">
      <c r="DB1666" s="4"/>
      <c r="DC1666" s="4"/>
      <c r="DD1666" s="4"/>
      <c r="DE1666" s="4"/>
      <c r="DF1666" s="4"/>
    </row>
    <row r="1668" spans="106:110" x14ac:dyDescent="0.25">
      <c r="DC1668" s="80"/>
      <c r="DD1668" s="80"/>
      <c r="DE1668" s="80"/>
      <c r="DF1668" s="80"/>
    </row>
    <row r="1675" spans="106:110" x14ac:dyDescent="0.25">
      <c r="DC1675" s="85"/>
      <c r="DD1675" s="85"/>
      <c r="DE1675" s="85"/>
      <c r="DF1675" s="85"/>
    </row>
    <row r="1683" spans="106:110" x14ac:dyDescent="0.25">
      <c r="DC1683" s="78"/>
      <c r="DD1683" s="78"/>
      <c r="DE1683" s="78"/>
      <c r="DF1683" s="78"/>
    </row>
    <row r="1686" spans="106:110" x14ac:dyDescent="0.25">
      <c r="DB1686" s="86"/>
      <c r="DC1686" s="86"/>
      <c r="DD1686" s="86"/>
      <c r="DE1686" s="86"/>
      <c r="DF1686" s="86"/>
    </row>
    <row r="1690" spans="106:110" x14ac:dyDescent="0.25">
      <c r="DC1690" s="80"/>
      <c r="DD1690" s="80"/>
      <c r="DE1690" s="80"/>
      <c r="DF1690" s="80"/>
    </row>
    <row r="1695" spans="106:110" x14ac:dyDescent="0.25">
      <c r="DC1695" s="85"/>
      <c r="DD1695" s="85"/>
      <c r="DE1695" s="85"/>
      <c r="DF1695" s="85"/>
    </row>
    <row r="1703" spans="106:110" x14ac:dyDescent="0.25">
      <c r="DC1703" s="78"/>
      <c r="DD1703" s="78"/>
      <c r="DE1703" s="78"/>
      <c r="DF1703" s="78"/>
    </row>
    <row r="1706" spans="106:110" x14ac:dyDescent="0.25">
      <c r="DB1706" s="86"/>
      <c r="DC1706" s="86"/>
      <c r="DD1706" s="86"/>
      <c r="DE1706" s="86"/>
      <c r="DF1706" s="86"/>
    </row>
    <row r="1709" spans="106:110" x14ac:dyDescent="0.25">
      <c r="DC1709" s="80"/>
      <c r="DD1709" s="80"/>
      <c r="DE1709" s="80"/>
      <c r="DF1709" s="80"/>
    </row>
    <row r="1713" spans="106:110" x14ac:dyDescent="0.25">
      <c r="DC1713" s="85"/>
      <c r="DD1713" s="85"/>
      <c r="DE1713" s="85"/>
      <c r="DF1713" s="85"/>
    </row>
    <row r="1721" spans="106:110" x14ac:dyDescent="0.25">
      <c r="DC1721" s="78"/>
      <c r="DD1721" s="78"/>
      <c r="DE1721" s="78"/>
      <c r="DF1721" s="78"/>
    </row>
    <row r="1724" spans="106:110" x14ac:dyDescent="0.25">
      <c r="DB1724" s="86"/>
      <c r="DC1724" s="86"/>
      <c r="DD1724" s="86"/>
      <c r="DE1724" s="86"/>
      <c r="DF1724" s="86"/>
    </row>
    <row r="1728" spans="106:110" x14ac:dyDescent="0.25">
      <c r="DC1728" s="80"/>
      <c r="DD1728" s="80"/>
      <c r="DE1728" s="80"/>
      <c r="DF1728" s="80"/>
    </row>
    <row r="1733" spans="106:110" x14ac:dyDescent="0.25">
      <c r="DC1733" s="85"/>
      <c r="DD1733" s="85"/>
      <c r="DE1733" s="85"/>
      <c r="DF1733" s="85"/>
    </row>
    <row r="1741" spans="106:110" x14ac:dyDescent="0.25">
      <c r="DC1741" s="78"/>
      <c r="DD1741" s="78"/>
      <c r="DE1741" s="78"/>
      <c r="DF1741" s="78"/>
    </row>
    <row r="1744" spans="106:110" x14ac:dyDescent="0.25">
      <c r="DB1744" s="86"/>
      <c r="DC1744" s="86"/>
      <c r="DD1744" s="86"/>
      <c r="DE1744" s="86"/>
      <c r="DF1744" s="86"/>
    </row>
    <row r="1748" spans="107:110" x14ac:dyDescent="0.25">
      <c r="DC1748" s="80"/>
      <c r="DD1748" s="80"/>
      <c r="DE1748" s="80"/>
      <c r="DF1748" s="80"/>
    </row>
    <row r="1753" spans="107:110" x14ac:dyDescent="0.25">
      <c r="DC1753" s="85"/>
      <c r="DD1753" s="85"/>
      <c r="DE1753" s="85"/>
      <c r="DF1753" s="85"/>
    </row>
    <row r="1761" spans="106:110" x14ac:dyDescent="0.25">
      <c r="DC1761" s="78"/>
      <c r="DD1761" s="78"/>
      <c r="DE1761" s="78"/>
      <c r="DF1761" s="78"/>
    </row>
    <row r="1764" spans="106:110" x14ac:dyDescent="0.25">
      <c r="DB1764" s="86"/>
      <c r="DC1764" s="86"/>
      <c r="DD1764" s="86"/>
      <c r="DE1764" s="86"/>
      <c r="DF1764" s="86"/>
    </row>
    <row r="1767" spans="106:110" x14ac:dyDescent="0.25">
      <c r="DC1767" s="80"/>
      <c r="DD1767" s="80"/>
      <c r="DE1767" s="80"/>
      <c r="DF1767" s="80"/>
    </row>
    <row r="1771" spans="106:110" x14ac:dyDescent="0.25">
      <c r="DC1771" s="85"/>
      <c r="DD1771" s="85"/>
      <c r="DE1771" s="85"/>
      <c r="DF1771" s="85"/>
    </row>
    <row r="1779" spans="106:110" x14ac:dyDescent="0.25">
      <c r="DC1779" s="78"/>
      <c r="DD1779" s="78"/>
      <c r="DE1779" s="78"/>
      <c r="DF1779" s="78"/>
    </row>
    <row r="1782" spans="106:110" x14ac:dyDescent="0.25">
      <c r="DB1782" s="86"/>
      <c r="DC1782" s="86"/>
      <c r="DD1782" s="86"/>
      <c r="DE1782" s="86"/>
      <c r="DF1782" s="86"/>
    </row>
    <row r="1786" spans="106:110" x14ac:dyDescent="0.25">
      <c r="DC1786" s="80"/>
      <c r="DD1786" s="80"/>
      <c r="DE1786" s="80"/>
      <c r="DF1786" s="80"/>
    </row>
    <row r="1791" spans="106:110" x14ac:dyDescent="0.25">
      <c r="DC1791" s="85"/>
      <c r="DD1791" s="85"/>
      <c r="DE1791" s="85"/>
      <c r="DF1791" s="85"/>
    </row>
    <row r="1799" spans="106:110" x14ac:dyDescent="0.25">
      <c r="DC1799" s="78"/>
      <c r="DD1799" s="78"/>
      <c r="DE1799" s="78"/>
      <c r="DF1799" s="78"/>
    </row>
    <row r="1802" spans="106:110" x14ac:dyDescent="0.25">
      <c r="DB1802" s="86"/>
      <c r="DC1802" s="86"/>
      <c r="DD1802" s="86"/>
      <c r="DE1802" s="86"/>
      <c r="DF1802" s="86"/>
    </row>
    <row r="1806" spans="106:110" x14ac:dyDescent="0.25">
      <c r="DC1806" s="80"/>
      <c r="DD1806" s="80"/>
      <c r="DE1806" s="80"/>
      <c r="DF1806" s="80"/>
    </row>
    <row r="1811" spans="106:110" x14ac:dyDescent="0.25">
      <c r="DC1811" s="85"/>
      <c r="DD1811" s="85"/>
      <c r="DE1811" s="85"/>
      <c r="DF1811" s="85"/>
    </row>
    <row r="1819" spans="106:110" x14ac:dyDescent="0.25">
      <c r="DC1819" s="78"/>
      <c r="DD1819" s="78"/>
      <c r="DE1819" s="78"/>
      <c r="DF1819" s="78"/>
    </row>
    <row r="1822" spans="106:110" x14ac:dyDescent="0.25">
      <c r="DB1822" s="86"/>
      <c r="DC1822" s="86"/>
      <c r="DD1822" s="86"/>
      <c r="DE1822" s="86"/>
      <c r="DF1822" s="86"/>
    </row>
    <row r="1825" spans="106:110" x14ac:dyDescent="0.25">
      <c r="DC1825" s="80"/>
      <c r="DD1825" s="80"/>
      <c r="DE1825" s="80"/>
      <c r="DF1825" s="80"/>
    </row>
    <row r="1829" spans="106:110" x14ac:dyDescent="0.25">
      <c r="DC1829" s="85"/>
      <c r="DD1829" s="85"/>
      <c r="DE1829" s="85"/>
      <c r="DF1829" s="85"/>
    </row>
    <row r="1837" spans="106:110" x14ac:dyDescent="0.25">
      <c r="DC1837" s="78"/>
      <c r="DD1837" s="78"/>
      <c r="DE1837" s="78"/>
      <c r="DF1837" s="78"/>
    </row>
    <row r="1840" spans="106:110" x14ac:dyDescent="0.25">
      <c r="DB1840" s="86"/>
      <c r="DC1840" s="86"/>
      <c r="DD1840" s="86"/>
      <c r="DE1840" s="86"/>
      <c r="DF1840" s="86"/>
    </row>
    <row r="1844" spans="107:110" x14ac:dyDescent="0.25">
      <c r="DC1844" s="80"/>
      <c r="DD1844" s="80"/>
      <c r="DE1844" s="80"/>
      <c r="DF1844" s="80"/>
    </row>
    <row r="1849" spans="107:110" x14ac:dyDescent="0.25">
      <c r="DC1849" s="85"/>
      <c r="DD1849" s="85"/>
      <c r="DE1849" s="85"/>
      <c r="DF1849" s="85"/>
    </row>
    <row r="1860" spans="106:110" x14ac:dyDescent="0.25">
      <c r="DB1860" s="86"/>
      <c r="DC1860" s="86"/>
      <c r="DD1860" s="86"/>
      <c r="DE1860" s="86"/>
      <c r="DF1860" s="86"/>
    </row>
    <row r="1862" spans="106:110" x14ac:dyDescent="0.25">
      <c r="DB1862" s="4"/>
      <c r="DC1862" s="4"/>
      <c r="DD1862" s="4"/>
      <c r="DE1862" s="4"/>
      <c r="DF1862" s="4"/>
    </row>
    <row r="1880" spans="106:110" x14ac:dyDescent="0.25">
      <c r="DB1880" s="86"/>
      <c r="DC1880" s="86"/>
      <c r="DD1880" s="86"/>
      <c r="DE1880" s="86"/>
      <c r="DF1880" s="86"/>
    </row>
    <row r="1897" spans="106:110" x14ac:dyDescent="0.25">
      <c r="DC1897" s="78"/>
      <c r="DD1897" s="78"/>
      <c r="DE1897" s="78"/>
      <c r="DF1897" s="78"/>
    </row>
    <row r="1900" spans="106:110" x14ac:dyDescent="0.25">
      <c r="DB1900" s="86"/>
      <c r="DC1900" s="86"/>
      <c r="DD1900" s="86"/>
      <c r="DE1900" s="86"/>
      <c r="DF1900" s="86"/>
    </row>
    <row r="1904" spans="106:110" x14ac:dyDescent="0.25">
      <c r="DC1904" s="80"/>
      <c r="DD1904" s="80"/>
      <c r="DE1904" s="80"/>
      <c r="DF1904" s="80"/>
    </row>
    <row r="1909" spans="106:110" x14ac:dyDescent="0.25">
      <c r="DC1909" s="85"/>
      <c r="DD1909" s="85"/>
      <c r="DE1909" s="85"/>
      <c r="DF1909" s="85"/>
    </row>
    <row r="1917" spans="106:110" x14ac:dyDescent="0.25">
      <c r="DC1917" s="78"/>
      <c r="DD1917" s="78"/>
      <c r="DE1917" s="78"/>
      <c r="DF1917" s="78"/>
    </row>
    <row r="1920" spans="106:110" x14ac:dyDescent="0.25">
      <c r="DB1920" s="86"/>
      <c r="DC1920" s="86"/>
      <c r="DD1920" s="86"/>
      <c r="DE1920" s="86"/>
      <c r="DF1920" s="86"/>
    </row>
    <row r="1924" spans="107:110" x14ac:dyDescent="0.25">
      <c r="DC1924" s="80"/>
      <c r="DD1924" s="80"/>
      <c r="DE1924" s="80"/>
      <c r="DF1924" s="80"/>
    </row>
    <row r="1929" spans="107:110" x14ac:dyDescent="0.25">
      <c r="DC1929" s="85"/>
      <c r="DD1929" s="85"/>
      <c r="DE1929" s="85"/>
      <c r="DF1929" s="85"/>
    </row>
    <row r="1937" spans="106:110" x14ac:dyDescent="0.25">
      <c r="DC1937" s="78"/>
      <c r="DD1937" s="78"/>
      <c r="DE1937" s="78"/>
      <c r="DF1937" s="78"/>
    </row>
    <row r="1940" spans="106:110" x14ac:dyDescent="0.25">
      <c r="DB1940" s="86"/>
      <c r="DC1940" s="86"/>
      <c r="DD1940" s="86"/>
      <c r="DE1940" s="86"/>
      <c r="DF1940" s="86"/>
    </row>
    <row r="1943" spans="106:110" x14ac:dyDescent="0.25">
      <c r="DC1943" s="80"/>
      <c r="DD1943" s="80"/>
      <c r="DE1943" s="80"/>
      <c r="DF1943" s="80"/>
    </row>
    <row r="1947" spans="106:110" x14ac:dyDescent="0.25">
      <c r="DC1947" s="85"/>
      <c r="DD1947" s="85"/>
      <c r="DE1947" s="85"/>
      <c r="DF1947" s="85"/>
    </row>
    <row r="1955" spans="106:110" x14ac:dyDescent="0.25">
      <c r="DC1955" s="78"/>
      <c r="DD1955" s="78"/>
      <c r="DE1955" s="78"/>
      <c r="DF1955" s="78"/>
    </row>
    <row r="1958" spans="106:110" x14ac:dyDescent="0.25">
      <c r="DB1958" s="86"/>
      <c r="DC1958" s="86"/>
      <c r="DD1958" s="86"/>
      <c r="DE1958" s="86"/>
      <c r="DF1958" s="86"/>
    </row>
    <row r="1962" spans="106:110" x14ac:dyDescent="0.25">
      <c r="DC1962" s="80"/>
      <c r="DD1962" s="80"/>
      <c r="DE1962" s="80"/>
      <c r="DF1962" s="80"/>
    </row>
    <row r="1967" spans="106:110" x14ac:dyDescent="0.25">
      <c r="DC1967" s="85"/>
      <c r="DD1967" s="85"/>
      <c r="DE1967" s="85"/>
      <c r="DF1967" s="85"/>
    </row>
    <row r="1975" spans="106:110" x14ac:dyDescent="0.25">
      <c r="DC1975" s="78"/>
      <c r="DD1975" s="78"/>
      <c r="DE1975" s="78"/>
      <c r="DF1975" s="78"/>
    </row>
    <row r="1978" spans="106:110" x14ac:dyDescent="0.25">
      <c r="DB1978" s="86"/>
      <c r="DC1978" s="86"/>
      <c r="DD1978" s="86"/>
      <c r="DE1978" s="86"/>
      <c r="DF1978" s="86"/>
    </row>
    <row r="1982" spans="106:110" x14ac:dyDescent="0.25">
      <c r="DC1982" s="80"/>
      <c r="DD1982" s="80"/>
      <c r="DE1982" s="80"/>
      <c r="DF1982" s="80"/>
    </row>
    <row r="1987" spans="106:110" x14ac:dyDescent="0.25">
      <c r="DC1987" s="85"/>
      <c r="DD1987" s="85"/>
      <c r="DE1987" s="85"/>
      <c r="DF1987" s="85"/>
    </row>
    <row r="1995" spans="106:110" x14ac:dyDescent="0.25">
      <c r="DC1995" s="78"/>
      <c r="DD1995" s="78"/>
      <c r="DE1995" s="78"/>
      <c r="DF1995" s="78"/>
    </row>
    <row r="1998" spans="106:110" x14ac:dyDescent="0.25">
      <c r="DB1998" s="86"/>
      <c r="DC1998" s="86"/>
      <c r="DD1998" s="86"/>
      <c r="DE1998" s="86"/>
      <c r="DF1998" s="86"/>
    </row>
    <row r="2001" spans="106:110" x14ac:dyDescent="0.25">
      <c r="DC2001" s="80"/>
      <c r="DD2001" s="80"/>
      <c r="DE2001" s="80"/>
      <c r="DF2001" s="80"/>
    </row>
    <row r="2005" spans="106:110" x14ac:dyDescent="0.25">
      <c r="DC2005" s="85"/>
      <c r="DD2005" s="85"/>
      <c r="DE2005" s="85"/>
      <c r="DF2005" s="85"/>
    </row>
    <row r="2013" spans="106:110" x14ac:dyDescent="0.25">
      <c r="DC2013" s="78"/>
      <c r="DD2013" s="78"/>
      <c r="DE2013" s="78"/>
      <c r="DF2013" s="78"/>
    </row>
    <row r="2016" spans="106:110" x14ac:dyDescent="0.25">
      <c r="DB2016" s="86"/>
      <c r="DC2016" s="86"/>
      <c r="DD2016" s="86"/>
      <c r="DE2016" s="86"/>
      <c r="DF2016" s="86"/>
    </row>
    <row r="2020" spans="107:110" x14ac:dyDescent="0.25">
      <c r="DC2020" s="80"/>
      <c r="DD2020" s="80"/>
      <c r="DE2020" s="80"/>
      <c r="DF2020" s="80"/>
    </row>
    <row r="2025" spans="107:110" x14ac:dyDescent="0.25">
      <c r="DC2025" s="85"/>
      <c r="DD2025" s="85"/>
      <c r="DE2025" s="85"/>
      <c r="DF2025" s="85"/>
    </row>
    <row r="2033" spans="106:110" x14ac:dyDescent="0.25">
      <c r="DC2033" s="78"/>
      <c r="DD2033" s="78"/>
      <c r="DE2033" s="78"/>
      <c r="DF2033" s="78"/>
    </row>
    <row r="2036" spans="106:110" x14ac:dyDescent="0.25">
      <c r="DB2036" s="86"/>
      <c r="DC2036" s="86"/>
      <c r="DD2036" s="86"/>
      <c r="DE2036" s="86"/>
      <c r="DF2036" s="86"/>
    </row>
    <row r="2040" spans="106:110" x14ac:dyDescent="0.25">
      <c r="DC2040" s="80"/>
      <c r="DD2040" s="80"/>
      <c r="DE2040" s="80"/>
      <c r="DF2040" s="80"/>
    </row>
    <row r="2045" spans="106:110" x14ac:dyDescent="0.25">
      <c r="DC2045" s="85"/>
      <c r="DD2045" s="85"/>
      <c r="DE2045" s="85"/>
      <c r="DF2045" s="85"/>
    </row>
    <row r="2053" spans="106:110" x14ac:dyDescent="0.25">
      <c r="DC2053" s="78"/>
      <c r="DD2053" s="78"/>
      <c r="DE2053" s="78"/>
      <c r="DF2053" s="78"/>
    </row>
    <row r="2056" spans="106:110" x14ac:dyDescent="0.25">
      <c r="DB2056" s="86"/>
      <c r="DC2056" s="86"/>
      <c r="DD2056" s="86"/>
      <c r="DE2056" s="86"/>
      <c r="DF2056" s="86"/>
    </row>
    <row r="2059" spans="106:110" x14ac:dyDescent="0.25">
      <c r="DC2059" s="80"/>
      <c r="DD2059" s="80"/>
      <c r="DE2059" s="80"/>
      <c r="DF2059" s="80"/>
    </row>
    <row r="2063" spans="106:110" x14ac:dyDescent="0.25">
      <c r="DC2063" s="85"/>
      <c r="DD2063" s="85"/>
      <c r="DE2063" s="85"/>
      <c r="DF2063" s="85"/>
    </row>
    <row r="2071" spans="106:110" x14ac:dyDescent="0.25">
      <c r="DC2071" s="78"/>
      <c r="DD2071" s="78"/>
      <c r="DE2071" s="78"/>
      <c r="DF2071" s="78"/>
    </row>
    <row r="2074" spans="106:110" x14ac:dyDescent="0.25">
      <c r="DB2074" s="86"/>
      <c r="DC2074" s="86"/>
      <c r="DD2074" s="86"/>
      <c r="DE2074" s="86"/>
      <c r="DF2074" s="86"/>
    </row>
    <row r="2078" spans="106:110" x14ac:dyDescent="0.25">
      <c r="DC2078" s="80"/>
      <c r="DD2078" s="80"/>
      <c r="DE2078" s="80"/>
      <c r="DF2078" s="80"/>
    </row>
    <row r="2083" spans="106:110" x14ac:dyDescent="0.25">
      <c r="DC2083" s="85"/>
      <c r="DD2083" s="85"/>
      <c r="DE2083" s="85"/>
      <c r="DF2083" s="85"/>
    </row>
    <row r="2094" spans="106:110" x14ac:dyDescent="0.25">
      <c r="DB2094" s="86"/>
      <c r="DC2094" s="86"/>
      <c r="DD2094" s="86"/>
      <c r="DE2094" s="86"/>
      <c r="DF2094" s="86"/>
    </row>
    <row r="2096" spans="106:110" x14ac:dyDescent="0.25">
      <c r="DB2096" s="4"/>
      <c r="DC2096" s="4"/>
      <c r="DD2096" s="4"/>
      <c r="DE2096" s="4"/>
      <c r="DF2096" s="4"/>
    </row>
    <row r="2114" spans="106:110" x14ac:dyDescent="0.25">
      <c r="DB2114" s="86"/>
      <c r="DC2114" s="86"/>
      <c r="DD2114" s="86"/>
      <c r="DE2114" s="86"/>
      <c r="DF2114" s="86"/>
    </row>
    <row r="2131" spans="106:110" x14ac:dyDescent="0.25">
      <c r="DC2131" s="78"/>
      <c r="DD2131" s="78"/>
      <c r="DE2131" s="78"/>
      <c r="DF2131" s="78"/>
    </row>
    <row r="2134" spans="106:110" x14ac:dyDescent="0.25">
      <c r="DB2134" s="86"/>
      <c r="DC2134" s="86"/>
      <c r="DD2134" s="86"/>
      <c r="DE2134" s="86"/>
      <c r="DF2134" s="86"/>
    </row>
    <row r="2138" spans="106:110" x14ac:dyDescent="0.25">
      <c r="DC2138" s="80"/>
      <c r="DD2138" s="80"/>
      <c r="DE2138" s="80"/>
      <c r="DF2138" s="80"/>
    </row>
    <row r="2143" spans="106:110" x14ac:dyDescent="0.25">
      <c r="DC2143" s="85"/>
      <c r="DD2143" s="85"/>
      <c r="DE2143" s="85"/>
      <c r="DF2143" s="85"/>
    </row>
    <row r="2151" spans="106:110" x14ac:dyDescent="0.25">
      <c r="DC2151" s="78"/>
      <c r="DD2151" s="78"/>
      <c r="DE2151" s="78"/>
      <c r="DF2151" s="78"/>
    </row>
    <row r="2154" spans="106:110" x14ac:dyDescent="0.25">
      <c r="DB2154" s="86"/>
      <c r="DC2154" s="86"/>
      <c r="DD2154" s="86"/>
      <c r="DE2154" s="86"/>
      <c r="DF2154" s="86"/>
    </row>
    <row r="2155" spans="106:110" x14ac:dyDescent="0.25">
      <c r="DB2155" s="4"/>
      <c r="DC2155" s="4"/>
      <c r="DD2155" s="4"/>
      <c r="DE2155" s="4"/>
      <c r="DF2155" s="4"/>
    </row>
    <row r="2158" spans="106:110" x14ac:dyDescent="0.25">
      <c r="DC2158" s="80"/>
      <c r="DD2158" s="80"/>
      <c r="DE2158" s="80"/>
      <c r="DF2158" s="80"/>
    </row>
    <row r="2163" spans="106:110" x14ac:dyDescent="0.25">
      <c r="DC2163" s="85"/>
      <c r="DD2163" s="85"/>
      <c r="DE2163" s="85"/>
      <c r="DF2163" s="85"/>
    </row>
    <row r="2171" spans="106:110" x14ac:dyDescent="0.25">
      <c r="DC2171" s="78"/>
      <c r="DD2171" s="78"/>
      <c r="DE2171" s="78"/>
      <c r="DF2171" s="78"/>
    </row>
    <row r="2174" spans="106:110" x14ac:dyDescent="0.25">
      <c r="DB2174" s="86"/>
      <c r="DC2174" s="86"/>
      <c r="DD2174" s="86"/>
      <c r="DE2174" s="86"/>
      <c r="DF2174" s="86"/>
    </row>
    <row r="2175" spans="106:110" x14ac:dyDescent="0.25">
      <c r="DB2175" s="4"/>
      <c r="DC2175" s="4"/>
      <c r="DD2175" s="4"/>
      <c r="DE2175" s="4"/>
      <c r="DF2175" s="4"/>
    </row>
    <row r="2177" spans="106:110" x14ac:dyDescent="0.25">
      <c r="DC2177" s="80"/>
      <c r="DD2177" s="80"/>
      <c r="DE2177" s="80"/>
      <c r="DF2177" s="80"/>
    </row>
    <row r="2181" spans="106:110" x14ac:dyDescent="0.25">
      <c r="DC2181" s="85"/>
      <c r="DD2181" s="85"/>
      <c r="DE2181" s="85"/>
      <c r="DF2181" s="85"/>
    </row>
    <row r="2189" spans="106:110" x14ac:dyDescent="0.25">
      <c r="DC2189" s="78"/>
      <c r="DD2189" s="78"/>
      <c r="DE2189" s="78"/>
      <c r="DF2189" s="78"/>
    </row>
    <row r="2192" spans="106:110" x14ac:dyDescent="0.25">
      <c r="DB2192" s="86"/>
      <c r="DC2192" s="86"/>
      <c r="DD2192" s="86"/>
      <c r="DE2192" s="86"/>
      <c r="DF2192" s="86"/>
    </row>
    <row r="2193" spans="106:110" x14ac:dyDescent="0.25">
      <c r="DB2193" s="4"/>
      <c r="DC2193" s="4"/>
      <c r="DD2193" s="4"/>
      <c r="DE2193" s="4"/>
      <c r="DF2193" s="4"/>
    </row>
    <row r="2196" spans="106:110" x14ac:dyDescent="0.25">
      <c r="DC2196" s="80"/>
      <c r="DD2196" s="80"/>
      <c r="DE2196" s="80"/>
      <c r="DF2196" s="80"/>
    </row>
    <row r="2201" spans="106:110" x14ac:dyDescent="0.25">
      <c r="DC2201" s="85"/>
      <c r="DD2201" s="85"/>
      <c r="DE2201" s="85"/>
      <c r="DF2201" s="85"/>
    </row>
    <row r="2209" spans="106:110" x14ac:dyDescent="0.25">
      <c r="DC2209" s="78"/>
      <c r="DD2209" s="78"/>
      <c r="DE2209" s="78"/>
      <c r="DF2209" s="78"/>
    </row>
    <row r="2212" spans="106:110" x14ac:dyDescent="0.25">
      <c r="DB2212" s="86"/>
      <c r="DC2212" s="86"/>
      <c r="DD2212" s="86"/>
      <c r="DE2212" s="86"/>
      <c r="DF2212" s="86"/>
    </row>
    <row r="2213" spans="106:110" x14ac:dyDescent="0.25">
      <c r="DB2213" s="4"/>
      <c r="DC2213" s="4"/>
      <c r="DD2213" s="4"/>
      <c r="DE2213" s="4"/>
      <c r="DF2213" s="4"/>
    </row>
    <row r="2216" spans="106:110" x14ac:dyDescent="0.25">
      <c r="DC2216" s="80"/>
      <c r="DD2216" s="80"/>
      <c r="DE2216" s="80"/>
      <c r="DF2216" s="80"/>
    </row>
    <row r="2221" spans="106:110" x14ac:dyDescent="0.25">
      <c r="DC2221" s="85"/>
      <c r="DD2221" s="85"/>
      <c r="DE2221" s="85"/>
      <c r="DF2221" s="85"/>
    </row>
    <row r="2229" spans="106:110" x14ac:dyDescent="0.25">
      <c r="DC2229" s="78"/>
      <c r="DD2229" s="78"/>
      <c r="DE2229" s="78"/>
      <c r="DF2229" s="78"/>
    </row>
    <row r="2232" spans="106:110" x14ac:dyDescent="0.25">
      <c r="DB2232" s="86"/>
      <c r="DC2232" s="86"/>
      <c r="DD2232" s="86"/>
      <c r="DE2232" s="86"/>
      <c r="DF2232" s="86"/>
    </row>
    <row r="2233" spans="106:110" x14ac:dyDescent="0.25">
      <c r="DB2233" s="4"/>
      <c r="DC2233" s="4"/>
      <c r="DD2233" s="4"/>
      <c r="DE2233" s="4"/>
      <c r="DF2233" s="4"/>
    </row>
    <row r="2235" spans="106:110" x14ac:dyDescent="0.25">
      <c r="DC2235" s="80"/>
      <c r="DD2235" s="80"/>
      <c r="DE2235" s="80"/>
      <c r="DF2235" s="80"/>
    </row>
    <row r="2239" spans="106:110" x14ac:dyDescent="0.25">
      <c r="DC2239" s="85"/>
      <c r="DD2239" s="85"/>
      <c r="DE2239" s="85"/>
      <c r="DF2239" s="85"/>
    </row>
    <row r="2247" spans="106:110" x14ac:dyDescent="0.25">
      <c r="DC2247" s="78"/>
      <c r="DD2247" s="78"/>
      <c r="DE2247" s="78"/>
      <c r="DF2247" s="78"/>
    </row>
    <row r="2250" spans="106:110" x14ac:dyDescent="0.25">
      <c r="DB2250" s="86"/>
      <c r="DC2250" s="86"/>
      <c r="DD2250" s="86"/>
      <c r="DE2250" s="86"/>
      <c r="DF2250" s="86"/>
    </row>
    <row r="2251" spans="106:110" x14ac:dyDescent="0.25">
      <c r="DB2251" s="4"/>
      <c r="DC2251" s="4"/>
      <c r="DD2251" s="4"/>
      <c r="DE2251" s="4"/>
      <c r="DF2251" s="4"/>
    </row>
    <row r="2254" spans="106:110" x14ac:dyDescent="0.25">
      <c r="DC2254" s="80"/>
      <c r="DD2254" s="80"/>
      <c r="DE2254" s="80"/>
      <c r="DF2254" s="80"/>
    </row>
    <row r="2259" spans="106:110" x14ac:dyDescent="0.25">
      <c r="DC2259" s="85"/>
      <c r="DD2259" s="85"/>
      <c r="DE2259" s="85"/>
      <c r="DF2259" s="85"/>
    </row>
    <row r="2267" spans="106:110" x14ac:dyDescent="0.25">
      <c r="DC2267" s="78"/>
      <c r="DD2267" s="78"/>
      <c r="DE2267" s="78"/>
      <c r="DF2267" s="78"/>
    </row>
    <row r="2270" spans="106:110" x14ac:dyDescent="0.25">
      <c r="DB2270" s="86"/>
      <c r="DC2270" s="86"/>
      <c r="DD2270" s="86"/>
      <c r="DE2270" s="86"/>
      <c r="DF2270" s="86"/>
    </row>
    <row r="2271" spans="106:110" x14ac:dyDescent="0.25">
      <c r="DB2271" s="4"/>
      <c r="DC2271" s="4"/>
      <c r="DD2271" s="4"/>
      <c r="DE2271" s="4"/>
      <c r="DF2271" s="4"/>
    </row>
    <row r="2274" spans="107:110" x14ac:dyDescent="0.25">
      <c r="DC2274" s="80"/>
      <c r="DD2274" s="80"/>
      <c r="DE2274" s="80"/>
      <c r="DF2274" s="80"/>
    </row>
    <row r="2279" spans="107:110" x14ac:dyDescent="0.25">
      <c r="DC2279" s="85"/>
      <c r="DD2279" s="85"/>
      <c r="DE2279" s="85"/>
      <c r="DF2279" s="85"/>
    </row>
    <row r="2287" spans="107:110" x14ac:dyDescent="0.25">
      <c r="DC2287" s="78"/>
      <c r="DD2287" s="78"/>
      <c r="DE2287" s="78"/>
      <c r="DF2287" s="78"/>
    </row>
    <row r="2290" spans="106:110" x14ac:dyDescent="0.25">
      <c r="DB2290" s="86"/>
      <c r="DC2290" s="86"/>
      <c r="DD2290" s="86"/>
      <c r="DE2290" s="86"/>
      <c r="DF2290" s="86"/>
    </row>
    <row r="2291" spans="106:110" x14ac:dyDescent="0.25">
      <c r="DB2291" s="4"/>
      <c r="DC2291" s="4"/>
      <c r="DD2291" s="4"/>
      <c r="DE2291" s="4"/>
      <c r="DF2291" s="4"/>
    </row>
    <row r="2293" spans="106:110" x14ac:dyDescent="0.25">
      <c r="DC2293" s="80"/>
      <c r="DD2293" s="80"/>
      <c r="DE2293" s="80"/>
      <c r="DF2293" s="80"/>
    </row>
    <row r="2297" spans="106:110" x14ac:dyDescent="0.25">
      <c r="DC2297" s="85"/>
      <c r="DD2297" s="85"/>
      <c r="DE2297" s="85"/>
      <c r="DF2297" s="85"/>
    </row>
    <row r="2305" spans="106:110" x14ac:dyDescent="0.25">
      <c r="DC2305" s="78"/>
      <c r="DD2305" s="78"/>
      <c r="DE2305" s="78"/>
      <c r="DF2305" s="78"/>
    </row>
    <row r="2308" spans="106:110" x14ac:dyDescent="0.25">
      <c r="DB2308" s="86"/>
      <c r="DC2308" s="86"/>
      <c r="DD2308" s="86"/>
      <c r="DE2308" s="86"/>
      <c r="DF2308" s="86"/>
    </row>
    <row r="2309" spans="106:110" x14ac:dyDescent="0.25">
      <c r="DB2309" s="4"/>
      <c r="DC2309" s="4"/>
      <c r="DD2309" s="4"/>
      <c r="DE2309" s="4"/>
      <c r="DF2309" s="4"/>
    </row>
    <row r="2312" spans="106:110" x14ac:dyDescent="0.25">
      <c r="DC2312" s="80"/>
      <c r="DD2312" s="80"/>
      <c r="DE2312" s="80"/>
      <c r="DF2312" s="80"/>
    </row>
    <row r="2317" spans="106:110" x14ac:dyDescent="0.25">
      <c r="DC2317" s="85"/>
      <c r="DD2317" s="85"/>
      <c r="DE2317" s="85"/>
      <c r="DF2317" s="85"/>
    </row>
    <row r="2328" spans="106:110" x14ac:dyDescent="0.25">
      <c r="DB2328" s="86"/>
      <c r="DC2328" s="86"/>
      <c r="DD2328" s="86"/>
      <c r="DE2328" s="86"/>
      <c r="DF2328" s="86"/>
    </row>
    <row r="2329" spans="106:110" x14ac:dyDescent="0.25">
      <c r="DB2329" s="4"/>
      <c r="DC2329" s="4"/>
      <c r="DD2329" s="4"/>
      <c r="DE2329" s="4"/>
      <c r="DF2329" s="4"/>
    </row>
    <row r="2330" spans="106:110" x14ac:dyDescent="0.25">
      <c r="DB2330" s="4"/>
      <c r="DC2330" s="4"/>
      <c r="DD2330" s="4"/>
      <c r="DE2330" s="4"/>
      <c r="DF2330" s="4"/>
    </row>
    <row r="2348" spans="106:110" x14ac:dyDescent="0.25">
      <c r="DB2348" s="86"/>
      <c r="DC2348" s="86"/>
      <c r="DD2348" s="86"/>
      <c r="DE2348" s="86"/>
      <c r="DF2348" s="86"/>
    </row>
    <row r="2349" spans="106:110" x14ac:dyDescent="0.25">
      <c r="DB2349" s="4"/>
      <c r="DC2349" s="4"/>
      <c r="DD2349" s="4"/>
      <c r="DE2349" s="4"/>
      <c r="DF2349" s="4"/>
    </row>
    <row r="2365" spans="106:110" x14ac:dyDescent="0.25">
      <c r="DC2365" s="78"/>
      <c r="DD2365" s="78"/>
      <c r="DE2365" s="78"/>
      <c r="DF2365" s="78"/>
    </row>
    <row r="2368" spans="106:110" x14ac:dyDescent="0.25">
      <c r="DB2368" s="86"/>
      <c r="DC2368" s="86"/>
      <c r="DD2368" s="86"/>
      <c r="DE2368" s="86"/>
      <c r="DF2368" s="86"/>
    </row>
    <row r="2369" spans="106:110" x14ac:dyDescent="0.25">
      <c r="DB2369" s="4"/>
      <c r="DC2369" s="4"/>
      <c r="DD2369" s="4"/>
      <c r="DE2369" s="4"/>
      <c r="DF2369" s="4"/>
    </row>
    <row r="2372" spans="106:110" x14ac:dyDescent="0.25">
      <c r="DC2372" s="80"/>
      <c r="DD2372" s="80"/>
      <c r="DE2372" s="80"/>
      <c r="DF2372" s="80"/>
    </row>
    <row r="2377" spans="106:110" x14ac:dyDescent="0.25">
      <c r="DC2377" s="85"/>
      <c r="DD2377" s="85"/>
      <c r="DE2377" s="85"/>
      <c r="DF2377" s="85"/>
    </row>
    <row r="2385" spans="106:110" x14ac:dyDescent="0.25">
      <c r="DC2385" s="78"/>
      <c r="DD2385" s="78"/>
      <c r="DE2385" s="78"/>
      <c r="DF2385" s="78"/>
    </row>
    <row r="2388" spans="106:110" x14ac:dyDescent="0.25">
      <c r="DB2388" s="86"/>
      <c r="DC2388" s="86"/>
      <c r="DD2388" s="86"/>
      <c r="DE2388" s="86"/>
      <c r="DF2388" s="86"/>
    </row>
    <row r="2393" spans="106:110" x14ac:dyDescent="0.25">
      <c r="DC2393" s="80"/>
      <c r="DD2393" s="80"/>
      <c r="DE2393" s="80"/>
      <c r="DF2393" s="80"/>
    </row>
    <row r="2399" spans="106:110" x14ac:dyDescent="0.25">
      <c r="DB2399" s="81"/>
      <c r="DC2399" s="82"/>
      <c r="DD2399" s="82"/>
      <c r="DE2399" s="82"/>
      <c r="DF2399" s="82"/>
    </row>
    <row r="2407" spans="106:110" x14ac:dyDescent="0.25">
      <c r="DC2407" s="78"/>
      <c r="DD2407" s="78"/>
      <c r="DE2407" s="78"/>
      <c r="DF2407" s="78"/>
    </row>
    <row r="2410" spans="106:110" x14ac:dyDescent="0.25">
      <c r="DB2410" s="86"/>
      <c r="DC2410" s="86"/>
      <c r="DD2410" s="86"/>
      <c r="DE2410" s="86"/>
      <c r="DF2410" s="86"/>
    </row>
    <row r="2420" spans="106:110" x14ac:dyDescent="0.25">
      <c r="DC2420" s="80"/>
      <c r="DD2420" s="80"/>
      <c r="DE2420" s="80"/>
      <c r="DF2420" s="80"/>
    </row>
    <row r="2431" spans="106:110" x14ac:dyDescent="0.25">
      <c r="DB2431" s="17"/>
      <c r="DC2431" s="79"/>
      <c r="DD2431" s="79"/>
      <c r="DE2431" s="79"/>
      <c r="DF2431" s="79"/>
    </row>
    <row r="2439" spans="106:110" x14ac:dyDescent="0.25">
      <c r="DC2439" s="78"/>
      <c r="DD2439" s="78"/>
      <c r="DE2439" s="78"/>
      <c r="DF2439" s="78"/>
    </row>
    <row r="2446" spans="106:110" x14ac:dyDescent="0.25">
      <c r="DB2446" s="4"/>
      <c r="DC2446" s="4"/>
      <c r="DD2446" s="4"/>
      <c r="DE2446" s="4"/>
      <c r="DF2446" s="4"/>
    </row>
    <row r="2448" spans="106:110" x14ac:dyDescent="0.25">
      <c r="DC2448" s="80"/>
      <c r="DD2448" s="80"/>
      <c r="DE2448" s="80"/>
      <c r="DF2448" s="80"/>
    </row>
    <row r="2455" spans="106:110" x14ac:dyDescent="0.25">
      <c r="DB2455" s="81"/>
      <c r="DC2455" s="82"/>
      <c r="DD2455" s="82"/>
      <c r="DE2455" s="82"/>
      <c r="DF2455" s="82"/>
    </row>
    <row r="2463" spans="106:110" x14ac:dyDescent="0.25">
      <c r="DC2463" s="78"/>
      <c r="DD2463" s="78"/>
      <c r="DE2463" s="78"/>
      <c r="DF2463" s="78"/>
    </row>
    <row r="2467" spans="106:110" x14ac:dyDescent="0.25">
      <c r="DB2467" s="4"/>
      <c r="DC2467" s="4"/>
      <c r="DD2467" s="4"/>
      <c r="DE2467" s="4"/>
      <c r="DF2467" s="4"/>
    </row>
    <row r="2468" spans="106:110" x14ac:dyDescent="0.25">
      <c r="DB2468" s="4"/>
      <c r="DC2468" s="4"/>
      <c r="DD2468" s="4"/>
      <c r="DE2468" s="4"/>
      <c r="DF2468" s="4"/>
    </row>
    <row r="2469" spans="106:110" x14ac:dyDescent="0.25">
      <c r="DB2469" s="4"/>
      <c r="DC2469" s="30"/>
      <c r="DD2469" s="30"/>
      <c r="DE2469" s="30"/>
      <c r="DF2469" s="30"/>
    </row>
    <row r="2470" spans="106:110" x14ac:dyDescent="0.25">
      <c r="DB2470" s="4"/>
      <c r="DC2470" s="4"/>
      <c r="DD2470" s="4"/>
      <c r="DE2470" s="4"/>
      <c r="DF2470" s="4"/>
    </row>
    <row r="2471" spans="106:110" x14ac:dyDescent="0.25">
      <c r="DB2471" s="4"/>
      <c r="DC2471" s="4"/>
      <c r="DD2471" s="4"/>
      <c r="DE2471" s="4"/>
      <c r="DF2471" s="4"/>
    </row>
    <row r="2472" spans="106:110" x14ac:dyDescent="0.25">
      <c r="DB2472" s="4"/>
      <c r="DC2472" s="4"/>
      <c r="DD2472" s="4"/>
      <c r="DE2472" s="4"/>
      <c r="DF2472" s="4"/>
    </row>
    <row r="2473" spans="106:110" x14ac:dyDescent="0.25">
      <c r="DB2473" s="27"/>
      <c r="DC2473" s="83"/>
      <c r="DD2473" s="83"/>
      <c r="DE2473" s="83"/>
      <c r="DF2473" s="83"/>
    </row>
    <row r="2474" spans="106:110" x14ac:dyDescent="0.25">
      <c r="DB2474" s="4"/>
      <c r="DC2474" s="4"/>
      <c r="DD2474" s="4"/>
      <c r="DE2474" s="4"/>
      <c r="DF2474" s="4"/>
    </row>
    <row r="2475" spans="106:110" x14ac:dyDescent="0.25">
      <c r="DB2475" s="4"/>
      <c r="DC2475" s="4"/>
      <c r="DD2475" s="4"/>
      <c r="DE2475" s="4"/>
      <c r="DF2475" s="4"/>
    </row>
    <row r="2476" spans="106:110" x14ac:dyDescent="0.25">
      <c r="DB2476" s="4"/>
      <c r="DC2476" s="4"/>
      <c r="DD2476" s="4"/>
      <c r="DE2476" s="4"/>
      <c r="DF2476" s="4"/>
    </row>
    <row r="2477" spans="106:110" x14ac:dyDescent="0.25">
      <c r="DB2477" s="4"/>
      <c r="DC2477" s="4"/>
      <c r="DD2477" s="4"/>
      <c r="DE2477" s="4"/>
      <c r="DF2477" s="4"/>
    </row>
    <row r="2481" spans="106:110" x14ac:dyDescent="0.25">
      <c r="DB2481" s="4"/>
      <c r="DC2481" s="87"/>
      <c r="DD2481" s="87"/>
      <c r="DE2481" s="87"/>
      <c r="DF2481" s="87"/>
    </row>
    <row r="2482" spans="106:110" x14ac:dyDescent="0.25">
      <c r="DB2482" s="4"/>
      <c r="DC2482" s="4"/>
      <c r="DD2482" s="4"/>
      <c r="DE2482" s="4"/>
      <c r="DF2482" s="4"/>
    </row>
    <row r="2483" spans="106:110" x14ac:dyDescent="0.25">
      <c r="DB2483" s="4"/>
      <c r="DC2483" s="4"/>
      <c r="DD2483" s="4"/>
      <c r="DE2483" s="4"/>
      <c r="DF2483" s="4"/>
    </row>
    <row r="2484" spans="106:110" x14ac:dyDescent="0.25">
      <c r="DB2484" s="4"/>
      <c r="DC2484" s="4"/>
      <c r="DD2484" s="4"/>
      <c r="DE2484" s="4"/>
      <c r="DF2484" s="4"/>
    </row>
    <row r="2485" spans="106:110" x14ac:dyDescent="0.25">
      <c r="DB2485" s="4"/>
      <c r="DC2485" s="4"/>
      <c r="DD2485" s="4"/>
      <c r="DE2485" s="4"/>
      <c r="DF2485" s="4"/>
    </row>
    <row r="2486" spans="106:110" x14ac:dyDescent="0.25">
      <c r="DB2486" s="4"/>
      <c r="DC2486" s="4"/>
      <c r="DD2486" s="4"/>
      <c r="DE2486" s="4"/>
      <c r="DF2486" s="4"/>
    </row>
    <row r="2487" spans="106:110" x14ac:dyDescent="0.25">
      <c r="DB2487" s="4"/>
      <c r="DC2487" s="4"/>
      <c r="DD2487" s="4"/>
      <c r="DE2487" s="4"/>
      <c r="DF2487" s="4"/>
    </row>
    <row r="2488" spans="106:110" x14ac:dyDescent="0.25">
      <c r="DB2488" s="4"/>
      <c r="DC2488" s="4"/>
      <c r="DD2488" s="4"/>
      <c r="DE2488" s="4"/>
      <c r="DF2488" s="4"/>
    </row>
    <row r="2489" spans="106:110" x14ac:dyDescent="0.25">
      <c r="DB2489" s="4"/>
      <c r="DC2489" s="30"/>
      <c r="DD2489" s="30"/>
      <c r="DE2489" s="30"/>
      <c r="DF2489" s="30"/>
    </row>
    <row r="2490" spans="106:110" x14ac:dyDescent="0.25">
      <c r="DB2490" s="4"/>
      <c r="DC2490" s="4"/>
      <c r="DD2490" s="4"/>
      <c r="DE2490" s="4"/>
      <c r="DF2490" s="4"/>
    </row>
    <row r="2491" spans="106:110" x14ac:dyDescent="0.25">
      <c r="DB2491" s="4"/>
      <c r="DC2491" s="4"/>
      <c r="DD2491" s="4"/>
      <c r="DE2491" s="4"/>
      <c r="DF2491" s="4"/>
    </row>
    <row r="2492" spans="106:110" x14ac:dyDescent="0.25">
      <c r="DB2492" s="4"/>
      <c r="DC2492" s="4"/>
      <c r="DD2492" s="4"/>
      <c r="DE2492" s="4"/>
      <c r="DF2492" s="4"/>
    </row>
    <row r="2493" spans="106:110" x14ac:dyDescent="0.25">
      <c r="DB2493" s="4"/>
      <c r="DC2493" s="4"/>
      <c r="DD2493" s="4"/>
      <c r="DE2493" s="4"/>
      <c r="DF2493" s="4"/>
    </row>
    <row r="2494" spans="106:110" x14ac:dyDescent="0.25">
      <c r="DB2494" s="4"/>
      <c r="DC2494" s="4"/>
      <c r="DD2494" s="4"/>
      <c r="DE2494" s="4"/>
      <c r="DF2494" s="4"/>
    </row>
    <row r="2495" spans="106:110" x14ac:dyDescent="0.25">
      <c r="DB2495" s="27"/>
      <c r="DC2495" s="83"/>
      <c r="DD2495" s="83"/>
      <c r="DE2495" s="83"/>
      <c r="DF2495" s="83"/>
    </row>
    <row r="2496" spans="106:110" x14ac:dyDescent="0.25">
      <c r="DB2496" s="4"/>
      <c r="DC2496" s="4"/>
      <c r="DD2496" s="4"/>
      <c r="DE2496" s="4"/>
      <c r="DF2496" s="4"/>
    </row>
    <row r="2497" spans="106:110" x14ac:dyDescent="0.25">
      <c r="DB2497" s="4"/>
      <c r="DC2497" s="4"/>
      <c r="DD2497" s="4"/>
      <c r="DE2497" s="4"/>
      <c r="DF2497" s="4"/>
    </row>
    <row r="2498" spans="106:110" x14ac:dyDescent="0.25">
      <c r="DB2498" s="4"/>
      <c r="DC2498" s="4"/>
      <c r="DD2498" s="4"/>
      <c r="DE2498" s="4"/>
      <c r="DF2498" s="4"/>
    </row>
    <row r="2499" spans="106:110" x14ac:dyDescent="0.25">
      <c r="DB2499" s="4"/>
      <c r="DC2499" s="4"/>
      <c r="DD2499" s="4"/>
      <c r="DE2499" s="4"/>
      <c r="DF2499" s="4"/>
    </row>
    <row r="2500" spans="106:110" x14ac:dyDescent="0.25">
      <c r="DB2500" s="4"/>
      <c r="DC2500" s="4"/>
      <c r="DD2500" s="4"/>
      <c r="DE2500" s="4"/>
      <c r="DF2500" s="4"/>
    </row>
    <row r="2501" spans="106:110" x14ac:dyDescent="0.25">
      <c r="DB2501" s="4"/>
      <c r="DC2501" s="4"/>
      <c r="DD2501" s="4"/>
      <c r="DE2501" s="4"/>
      <c r="DF2501" s="4"/>
    </row>
    <row r="2502" spans="106:110" x14ac:dyDescent="0.25">
      <c r="DB2502" s="4"/>
      <c r="DC2502" s="4"/>
      <c r="DD2502" s="4"/>
      <c r="DE2502" s="4"/>
      <c r="DF2502" s="4"/>
    </row>
    <row r="2503" spans="106:110" x14ac:dyDescent="0.25">
      <c r="DB2503" s="4"/>
      <c r="DC2503" s="87"/>
      <c r="DD2503" s="87"/>
      <c r="DE2503" s="87"/>
      <c r="DF2503" s="87"/>
    </row>
    <row r="2504" spans="106:110" x14ac:dyDescent="0.25">
      <c r="DB2504" s="4"/>
      <c r="DC2504" s="4"/>
      <c r="DD2504" s="4"/>
      <c r="DE2504" s="4"/>
      <c r="DF2504" s="4"/>
    </row>
    <row r="2505" spans="106:110" x14ac:dyDescent="0.25">
      <c r="DB2505" s="4"/>
      <c r="DC2505" s="4"/>
      <c r="DD2505" s="4"/>
      <c r="DE2505" s="4"/>
      <c r="DF2505" s="4"/>
    </row>
    <row r="2506" spans="106:110" x14ac:dyDescent="0.25">
      <c r="DB2506" s="4"/>
      <c r="DC2506" s="4"/>
      <c r="DD2506" s="4"/>
      <c r="DE2506" s="4"/>
      <c r="DF2506" s="4"/>
    </row>
    <row r="2507" spans="106:110" x14ac:dyDescent="0.25">
      <c r="DB2507" s="4"/>
      <c r="DC2507" s="4"/>
      <c r="DD2507" s="4"/>
      <c r="DE2507" s="4"/>
      <c r="DF2507" s="4"/>
    </row>
    <row r="2508" spans="106:110" x14ac:dyDescent="0.25">
      <c r="DB2508" s="4"/>
      <c r="DC2508" s="30"/>
      <c r="DD2508" s="30"/>
      <c r="DE2508" s="30"/>
      <c r="DF2508" s="30"/>
    </row>
    <row r="2509" spans="106:110" x14ac:dyDescent="0.25">
      <c r="DB2509" s="4"/>
      <c r="DC2509" s="4"/>
      <c r="DD2509" s="4"/>
      <c r="DE2509" s="4"/>
      <c r="DF2509" s="4"/>
    </row>
    <row r="2510" spans="106:110" x14ac:dyDescent="0.25">
      <c r="DB2510" s="4"/>
      <c r="DC2510" s="4"/>
      <c r="DD2510" s="4"/>
      <c r="DE2510" s="4"/>
      <c r="DF2510" s="4"/>
    </row>
    <row r="2511" spans="106:110" x14ac:dyDescent="0.25">
      <c r="DB2511" s="27"/>
      <c r="DC2511" s="83"/>
      <c r="DD2511" s="83"/>
      <c r="DE2511" s="83"/>
      <c r="DF2511" s="83"/>
    </row>
    <row r="2512" spans="106:110" x14ac:dyDescent="0.25">
      <c r="DB2512" s="4"/>
      <c r="DC2512" s="4"/>
      <c r="DD2512" s="4"/>
      <c r="DE2512" s="4"/>
      <c r="DF2512" s="4"/>
    </row>
    <row r="2513" spans="106:110" x14ac:dyDescent="0.25">
      <c r="DB2513" s="4"/>
      <c r="DC2513" s="4"/>
      <c r="DD2513" s="4"/>
      <c r="DE2513" s="4"/>
      <c r="DF2513" s="4"/>
    </row>
    <row r="2514" spans="106:110" x14ac:dyDescent="0.25">
      <c r="DB2514" s="4"/>
      <c r="DC2514" s="4"/>
      <c r="DD2514" s="4"/>
      <c r="DE2514" s="4"/>
      <c r="DF2514" s="4"/>
    </row>
    <row r="2515" spans="106:110" x14ac:dyDescent="0.25">
      <c r="DB2515" s="4"/>
      <c r="DC2515" s="4"/>
      <c r="DD2515" s="4"/>
      <c r="DE2515" s="4"/>
      <c r="DF2515" s="4"/>
    </row>
    <row r="2516" spans="106:110" x14ac:dyDescent="0.25">
      <c r="DB2516" s="4"/>
      <c r="DC2516" s="4"/>
      <c r="DD2516" s="4"/>
      <c r="DE2516" s="4"/>
      <c r="DF2516" s="4"/>
    </row>
    <row r="2517" spans="106:110" x14ac:dyDescent="0.25">
      <c r="DB2517" s="4"/>
      <c r="DC2517" s="4"/>
      <c r="DD2517" s="4"/>
      <c r="DE2517" s="4"/>
      <c r="DF2517" s="4"/>
    </row>
    <row r="2518" spans="106:110" x14ac:dyDescent="0.25">
      <c r="DB2518" s="4"/>
      <c r="DC2518" s="4"/>
      <c r="DD2518" s="4"/>
      <c r="DE2518" s="4"/>
      <c r="DF2518" s="4"/>
    </row>
    <row r="2519" spans="106:110" x14ac:dyDescent="0.25">
      <c r="DB2519" s="4"/>
      <c r="DC2519" s="87"/>
      <c r="DD2519" s="87"/>
      <c r="DE2519" s="87"/>
      <c r="DF2519" s="87"/>
    </row>
    <row r="2520" spans="106:110" x14ac:dyDescent="0.25">
      <c r="DB2520" s="4"/>
      <c r="DC2520" s="4"/>
      <c r="DD2520" s="4"/>
      <c r="DE2520" s="4"/>
      <c r="DF2520" s="4"/>
    </row>
    <row r="2521" spans="106:110" x14ac:dyDescent="0.25">
      <c r="DB2521" s="4"/>
      <c r="DC2521" s="4"/>
      <c r="DD2521" s="4"/>
      <c r="DE2521" s="4"/>
      <c r="DF2521" s="4"/>
    </row>
    <row r="2522" spans="106:110" x14ac:dyDescent="0.25">
      <c r="DB2522" s="4"/>
      <c r="DC2522" s="4"/>
      <c r="DD2522" s="4"/>
      <c r="DE2522" s="4"/>
      <c r="DF2522" s="4"/>
    </row>
    <row r="2523" spans="106:110" x14ac:dyDescent="0.25">
      <c r="DB2523" s="4"/>
      <c r="DC2523" s="4"/>
      <c r="DD2523" s="4"/>
      <c r="DE2523" s="4"/>
      <c r="DF2523" s="4"/>
    </row>
    <row r="2524" spans="106:110" x14ac:dyDescent="0.25">
      <c r="DB2524" s="4"/>
      <c r="DC2524" s="4"/>
      <c r="DD2524" s="4"/>
      <c r="DE2524" s="4"/>
      <c r="DF2524" s="4"/>
    </row>
    <row r="2525" spans="106:110" x14ac:dyDescent="0.25">
      <c r="DB2525" s="4"/>
      <c r="DC2525" s="30"/>
      <c r="DD2525" s="30"/>
      <c r="DE2525" s="30"/>
      <c r="DF2525" s="30"/>
    </row>
    <row r="2526" spans="106:110" x14ac:dyDescent="0.25">
      <c r="DB2526" s="4"/>
      <c r="DC2526" s="4"/>
      <c r="DD2526" s="4"/>
      <c r="DE2526" s="4"/>
      <c r="DF2526" s="4"/>
    </row>
    <row r="2527" spans="106:110" x14ac:dyDescent="0.25">
      <c r="DB2527" s="4"/>
      <c r="DC2527" s="4"/>
      <c r="DD2527" s="4"/>
      <c r="DE2527" s="4"/>
      <c r="DF2527" s="4"/>
    </row>
    <row r="2528" spans="106:110" x14ac:dyDescent="0.25">
      <c r="DB2528" s="4"/>
      <c r="DC2528" s="4"/>
      <c r="DD2528" s="4"/>
      <c r="DE2528" s="4"/>
      <c r="DF2528" s="4"/>
    </row>
    <row r="2529" spans="106:110" x14ac:dyDescent="0.25">
      <c r="DB2529" s="27"/>
      <c r="DC2529" s="83"/>
      <c r="DD2529" s="83"/>
      <c r="DE2529" s="83"/>
      <c r="DF2529" s="83"/>
    </row>
    <row r="2530" spans="106:110" x14ac:dyDescent="0.25">
      <c r="DB2530" s="4"/>
      <c r="DC2530" s="4"/>
      <c r="DD2530" s="4"/>
      <c r="DE2530" s="4"/>
      <c r="DF2530" s="4"/>
    </row>
    <row r="2531" spans="106:110" x14ac:dyDescent="0.25">
      <c r="DB2531" s="4"/>
      <c r="DC2531" s="4"/>
      <c r="DD2531" s="4"/>
      <c r="DE2531" s="4"/>
      <c r="DF2531" s="4"/>
    </row>
    <row r="2532" spans="106:110" x14ac:dyDescent="0.25">
      <c r="DB2532" s="4"/>
      <c r="DC2532" s="4"/>
      <c r="DD2532" s="4"/>
      <c r="DE2532" s="4"/>
      <c r="DF2532" s="4"/>
    </row>
    <row r="2533" spans="106:110" x14ac:dyDescent="0.25">
      <c r="DB2533" s="4"/>
      <c r="DC2533" s="4"/>
      <c r="DD2533" s="4"/>
      <c r="DE2533" s="4"/>
      <c r="DF2533" s="4"/>
    </row>
    <row r="2534" spans="106:110" x14ac:dyDescent="0.25">
      <c r="DB2534" s="4"/>
      <c r="DC2534" s="4"/>
      <c r="DD2534" s="4"/>
      <c r="DE2534" s="4"/>
      <c r="DF2534" s="4"/>
    </row>
    <row r="2535" spans="106:110" x14ac:dyDescent="0.25">
      <c r="DB2535" s="4"/>
      <c r="DC2535" s="4"/>
      <c r="DD2535" s="4"/>
      <c r="DE2535" s="4"/>
      <c r="DF2535" s="4"/>
    </row>
    <row r="2536" spans="106:110" x14ac:dyDescent="0.25">
      <c r="DB2536" s="4"/>
      <c r="DC2536" s="4"/>
      <c r="DD2536" s="4"/>
      <c r="DE2536" s="4"/>
      <c r="DF2536" s="4"/>
    </row>
    <row r="2537" spans="106:110" x14ac:dyDescent="0.25">
      <c r="DB2537" s="4"/>
      <c r="DC2537" s="87"/>
      <c r="DD2537" s="87"/>
      <c r="DE2537" s="87"/>
      <c r="DF2537" s="87"/>
    </row>
    <row r="2538" spans="106:110" x14ac:dyDescent="0.25">
      <c r="DB2538" s="4"/>
      <c r="DC2538" s="4"/>
      <c r="DD2538" s="4"/>
      <c r="DE2538" s="4"/>
      <c r="DF2538" s="4"/>
    </row>
    <row r="2539" spans="106:110" x14ac:dyDescent="0.25">
      <c r="DB2539" s="4"/>
      <c r="DC2539" s="4"/>
      <c r="DD2539" s="4"/>
      <c r="DE2539" s="4"/>
      <c r="DF2539" s="4"/>
    </row>
    <row r="2540" spans="106:110" x14ac:dyDescent="0.25">
      <c r="DB2540" s="4"/>
      <c r="DC2540" s="4"/>
      <c r="DD2540" s="4"/>
      <c r="DE2540" s="4"/>
      <c r="DF2540" s="4"/>
    </row>
    <row r="2541" spans="106:110" x14ac:dyDescent="0.25">
      <c r="DB2541" s="4"/>
      <c r="DC2541" s="4"/>
      <c r="DD2541" s="4"/>
      <c r="DE2541" s="4"/>
      <c r="DF2541" s="4"/>
    </row>
    <row r="2542" spans="106:110" x14ac:dyDescent="0.25">
      <c r="DB2542" s="4"/>
      <c r="DC2542" s="4"/>
      <c r="DD2542" s="4"/>
      <c r="DE2542" s="4"/>
      <c r="DF2542" s="4"/>
    </row>
    <row r="2543" spans="106:110" x14ac:dyDescent="0.25">
      <c r="DB2543" s="4"/>
      <c r="DC2543" s="4"/>
      <c r="DD2543" s="4"/>
      <c r="DE2543" s="4"/>
      <c r="DF2543" s="4"/>
    </row>
    <row r="2544" spans="106:110" x14ac:dyDescent="0.25">
      <c r="DB2544" s="4"/>
      <c r="DC2544" s="30"/>
      <c r="DD2544" s="30"/>
      <c r="DE2544" s="30"/>
      <c r="DF2544" s="30"/>
    </row>
    <row r="2545" spans="106:110" x14ac:dyDescent="0.25">
      <c r="DB2545" s="4"/>
      <c r="DC2545" s="4"/>
      <c r="DD2545" s="4"/>
      <c r="DE2545" s="4"/>
      <c r="DF2545" s="4"/>
    </row>
    <row r="2546" spans="106:110" x14ac:dyDescent="0.25">
      <c r="DB2546" s="4"/>
      <c r="DC2546" s="4"/>
      <c r="DD2546" s="4"/>
      <c r="DE2546" s="4"/>
      <c r="DF2546" s="4"/>
    </row>
    <row r="2547" spans="106:110" x14ac:dyDescent="0.25">
      <c r="DB2547" s="4"/>
      <c r="DC2547" s="4"/>
      <c r="DD2547" s="4"/>
      <c r="DE2547" s="4"/>
      <c r="DF2547" s="4"/>
    </row>
    <row r="2548" spans="106:110" x14ac:dyDescent="0.25">
      <c r="DB2548" s="4"/>
      <c r="DC2548" s="4"/>
      <c r="DD2548" s="4"/>
      <c r="DE2548" s="4"/>
      <c r="DF2548" s="4"/>
    </row>
    <row r="2549" spans="106:110" x14ac:dyDescent="0.25">
      <c r="DB2549" s="27"/>
      <c r="DC2549" s="83"/>
      <c r="DD2549" s="83"/>
      <c r="DE2549" s="83"/>
      <c r="DF2549" s="83"/>
    </row>
    <row r="2550" spans="106:110" x14ac:dyDescent="0.25">
      <c r="DB2550" s="4"/>
      <c r="DC2550" s="4"/>
      <c r="DD2550" s="4"/>
      <c r="DE2550" s="4"/>
      <c r="DF2550" s="4"/>
    </row>
    <row r="2551" spans="106:110" x14ac:dyDescent="0.25">
      <c r="DB2551" s="4"/>
      <c r="DC2551" s="4"/>
      <c r="DD2551" s="4"/>
      <c r="DE2551" s="4"/>
      <c r="DF2551" s="4"/>
    </row>
    <row r="2552" spans="106:110" x14ac:dyDescent="0.25">
      <c r="DB2552" s="4"/>
      <c r="DC2552" s="4"/>
      <c r="DD2552" s="4"/>
      <c r="DE2552" s="4"/>
      <c r="DF2552" s="4"/>
    </row>
    <row r="2553" spans="106:110" x14ac:dyDescent="0.25">
      <c r="DB2553" s="4"/>
      <c r="DC2553" s="4"/>
      <c r="DD2553" s="4"/>
      <c r="DE2553" s="4"/>
      <c r="DF2553" s="4"/>
    </row>
    <row r="2554" spans="106:110" x14ac:dyDescent="0.25">
      <c r="DB2554" s="4"/>
      <c r="DC2554" s="4"/>
      <c r="DD2554" s="4"/>
      <c r="DE2554" s="4"/>
      <c r="DF2554" s="4"/>
    </row>
    <row r="2555" spans="106:110" x14ac:dyDescent="0.25">
      <c r="DB2555" s="4"/>
      <c r="DC2555" s="4"/>
      <c r="DD2555" s="4"/>
      <c r="DE2555" s="4"/>
      <c r="DF2555" s="4"/>
    </row>
    <row r="2556" spans="106:110" x14ac:dyDescent="0.25">
      <c r="DB2556" s="4"/>
      <c r="DC2556" s="4"/>
      <c r="DD2556" s="4"/>
      <c r="DE2556" s="4"/>
      <c r="DF2556" s="4"/>
    </row>
    <row r="2557" spans="106:110" x14ac:dyDescent="0.25">
      <c r="DB2557" s="4"/>
      <c r="DC2557" s="87"/>
      <c r="DD2557" s="87"/>
      <c r="DE2557" s="87"/>
      <c r="DF2557" s="87"/>
    </row>
    <row r="2558" spans="106:110" x14ac:dyDescent="0.25">
      <c r="DB2558" s="4"/>
      <c r="DC2558" s="4"/>
      <c r="DD2558" s="4"/>
      <c r="DE2558" s="4"/>
      <c r="DF2558" s="4"/>
    </row>
    <row r="2559" spans="106:110" x14ac:dyDescent="0.25">
      <c r="DB2559" s="4"/>
      <c r="DC2559" s="4"/>
      <c r="DD2559" s="4"/>
      <c r="DE2559" s="4"/>
      <c r="DF2559" s="4"/>
    </row>
    <row r="2560" spans="106:110" x14ac:dyDescent="0.25">
      <c r="DB2560" s="4"/>
      <c r="DC2560" s="4"/>
      <c r="DD2560" s="4"/>
      <c r="DE2560" s="4"/>
      <c r="DF2560" s="4"/>
    </row>
    <row r="2561" spans="106:110" x14ac:dyDescent="0.25">
      <c r="DB2561" s="4"/>
      <c r="DC2561" s="4"/>
      <c r="DD2561" s="4"/>
      <c r="DE2561" s="4"/>
      <c r="DF2561" s="4"/>
    </row>
    <row r="2562" spans="106:110" x14ac:dyDescent="0.25">
      <c r="DB2562" s="4"/>
      <c r="DC2562" s="4"/>
      <c r="DD2562" s="4"/>
      <c r="DE2562" s="4"/>
      <c r="DF2562" s="4"/>
    </row>
    <row r="2563" spans="106:110" x14ac:dyDescent="0.25">
      <c r="DB2563" s="4"/>
      <c r="DC2563" s="30"/>
      <c r="DD2563" s="30"/>
      <c r="DE2563" s="30"/>
      <c r="DF2563" s="30"/>
    </row>
    <row r="2564" spans="106:110" x14ac:dyDescent="0.25">
      <c r="DB2564" s="4"/>
      <c r="DC2564" s="4"/>
      <c r="DD2564" s="4"/>
      <c r="DE2564" s="4"/>
      <c r="DF2564" s="4"/>
    </row>
    <row r="2565" spans="106:110" x14ac:dyDescent="0.25">
      <c r="DB2565" s="4"/>
      <c r="DC2565" s="4"/>
      <c r="DD2565" s="4"/>
      <c r="DE2565" s="4"/>
      <c r="DF2565" s="4"/>
    </row>
    <row r="2566" spans="106:110" x14ac:dyDescent="0.25">
      <c r="DB2566" s="4"/>
      <c r="DC2566" s="4"/>
      <c r="DD2566" s="4"/>
      <c r="DE2566" s="4"/>
      <c r="DF2566" s="4"/>
    </row>
    <row r="2567" spans="106:110" x14ac:dyDescent="0.25">
      <c r="DB2567" s="27"/>
      <c r="DC2567" s="83"/>
      <c r="DD2567" s="83"/>
      <c r="DE2567" s="83"/>
      <c r="DF2567" s="83"/>
    </row>
    <row r="2568" spans="106:110" x14ac:dyDescent="0.25">
      <c r="DB2568" s="4"/>
      <c r="DC2568" s="4"/>
      <c r="DD2568" s="4"/>
      <c r="DE2568" s="4"/>
      <c r="DF2568" s="4"/>
    </row>
    <row r="2569" spans="106:110" x14ac:dyDescent="0.25">
      <c r="DB2569" s="4"/>
      <c r="DC2569" s="4"/>
      <c r="DD2569" s="4"/>
      <c r="DE2569" s="4"/>
      <c r="DF2569" s="4"/>
    </row>
    <row r="2570" spans="106:110" x14ac:dyDescent="0.25">
      <c r="DB2570" s="4"/>
      <c r="DC2570" s="4"/>
      <c r="DD2570" s="4"/>
      <c r="DE2570" s="4"/>
      <c r="DF2570" s="4"/>
    </row>
    <row r="2571" spans="106:110" x14ac:dyDescent="0.25">
      <c r="DB2571" s="4"/>
      <c r="DC2571" s="4"/>
      <c r="DD2571" s="4"/>
      <c r="DE2571" s="4"/>
      <c r="DF2571" s="4"/>
    </row>
    <row r="2572" spans="106:110" x14ac:dyDescent="0.25">
      <c r="DB2572" s="4"/>
      <c r="DC2572" s="4"/>
      <c r="DD2572" s="4"/>
      <c r="DE2572" s="4"/>
      <c r="DF2572" s="4"/>
    </row>
    <row r="2573" spans="106:110" x14ac:dyDescent="0.25">
      <c r="DB2573" s="4"/>
      <c r="DC2573" s="4"/>
      <c r="DD2573" s="4"/>
      <c r="DE2573" s="4"/>
      <c r="DF2573" s="4"/>
    </row>
    <row r="2574" spans="106:110" x14ac:dyDescent="0.25">
      <c r="DB2574" s="4"/>
      <c r="DC2574" s="4"/>
      <c r="DD2574" s="4"/>
      <c r="DE2574" s="4"/>
      <c r="DF2574" s="4"/>
    </row>
    <row r="2575" spans="106:110" x14ac:dyDescent="0.25">
      <c r="DB2575" s="4"/>
      <c r="DC2575" s="87"/>
      <c r="DD2575" s="87"/>
      <c r="DE2575" s="87"/>
      <c r="DF2575" s="87"/>
    </row>
    <row r="2576" spans="106:110" x14ac:dyDescent="0.25">
      <c r="DB2576" s="4"/>
      <c r="DC2576" s="4"/>
      <c r="DD2576" s="4"/>
      <c r="DE2576" s="4"/>
      <c r="DF2576" s="4"/>
    </row>
    <row r="2577" spans="106:110" x14ac:dyDescent="0.25">
      <c r="DB2577" s="4"/>
      <c r="DC2577" s="4"/>
      <c r="DD2577" s="4"/>
      <c r="DE2577" s="4"/>
      <c r="DF2577" s="4"/>
    </row>
    <row r="2578" spans="106:110" x14ac:dyDescent="0.25">
      <c r="DB2578" s="4"/>
      <c r="DC2578" s="4"/>
      <c r="DD2578" s="4"/>
      <c r="DE2578" s="4"/>
      <c r="DF2578" s="4"/>
    </row>
    <row r="2579" spans="106:110" x14ac:dyDescent="0.25">
      <c r="DB2579" s="4"/>
      <c r="DC2579" s="4"/>
      <c r="DD2579" s="4"/>
      <c r="DE2579" s="4"/>
      <c r="DF2579" s="4"/>
    </row>
    <row r="2580" spans="106:110" x14ac:dyDescent="0.25">
      <c r="DB2580" s="4"/>
      <c r="DC2580" s="4"/>
      <c r="DD2580" s="4"/>
      <c r="DE2580" s="4"/>
      <c r="DF2580" s="4"/>
    </row>
    <row r="2581" spans="106:110" x14ac:dyDescent="0.25">
      <c r="DB2581" s="4"/>
      <c r="DC2581" s="4"/>
      <c r="DD2581" s="4"/>
      <c r="DE2581" s="4"/>
      <c r="DF2581" s="4"/>
    </row>
    <row r="2582" spans="106:110" x14ac:dyDescent="0.25">
      <c r="DB2582" s="4"/>
      <c r="DC2582" s="30"/>
      <c r="DD2582" s="30"/>
      <c r="DE2582" s="30"/>
      <c r="DF2582" s="30"/>
    </row>
    <row r="2583" spans="106:110" x14ac:dyDescent="0.25">
      <c r="DB2583" s="4"/>
      <c r="DC2583" s="4"/>
      <c r="DD2583" s="4"/>
      <c r="DE2583" s="4"/>
      <c r="DF2583" s="4"/>
    </row>
    <row r="2584" spans="106:110" x14ac:dyDescent="0.25">
      <c r="DB2584" s="4"/>
      <c r="DC2584" s="4"/>
      <c r="DD2584" s="4"/>
      <c r="DE2584" s="4"/>
      <c r="DF2584" s="4"/>
    </row>
    <row r="2585" spans="106:110" x14ac:dyDescent="0.25">
      <c r="DB2585" s="4"/>
      <c r="DC2585" s="4"/>
      <c r="DD2585" s="4"/>
      <c r="DE2585" s="4"/>
      <c r="DF2585" s="4"/>
    </row>
    <row r="2586" spans="106:110" x14ac:dyDescent="0.25">
      <c r="DB2586" s="4"/>
      <c r="DC2586" s="4"/>
      <c r="DD2586" s="4"/>
      <c r="DE2586" s="4"/>
      <c r="DF2586" s="4"/>
    </row>
    <row r="2587" spans="106:110" x14ac:dyDescent="0.25">
      <c r="DB2587" s="27"/>
      <c r="DC2587" s="83"/>
      <c r="DD2587" s="83"/>
      <c r="DE2587" s="83"/>
      <c r="DF2587" s="83"/>
    </row>
    <row r="2588" spans="106:110" x14ac:dyDescent="0.25">
      <c r="DB2588" s="4"/>
      <c r="DC2588" s="4"/>
      <c r="DD2588" s="4"/>
      <c r="DE2588" s="4"/>
      <c r="DF2588" s="4"/>
    </row>
    <row r="2589" spans="106:110" x14ac:dyDescent="0.25">
      <c r="DB2589" s="4"/>
      <c r="DC2589" s="4"/>
      <c r="DD2589" s="4"/>
      <c r="DE2589" s="4"/>
      <c r="DF2589" s="4"/>
    </row>
    <row r="2590" spans="106:110" x14ac:dyDescent="0.25">
      <c r="DB2590" s="4"/>
      <c r="DC2590" s="4"/>
      <c r="DD2590" s="4"/>
      <c r="DE2590" s="4"/>
      <c r="DF2590" s="4"/>
    </row>
    <row r="2591" spans="106:110" x14ac:dyDescent="0.25">
      <c r="DB2591" s="4"/>
      <c r="DC2591" s="4"/>
      <c r="DD2591" s="4"/>
      <c r="DE2591" s="4"/>
      <c r="DF2591" s="4"/>
    </row>
    <row r="2592" spans="106:110" x14ac:dyDescent="0.25">
      <c r="DB2592" s="4"/>
      <c r="DC2592" s="4"/>
      <c r="DD2592" s="4"/>
      <c r="DE2592" s="4"/>
      <c r="DF2592" s="4"/>
    </row>
    <row r="2593" spans="106:110" x14ac:dyDescent="0.25">
      <c r="DB2593" s="4"/>
      <c r="DC2593" s="4"/>
      <c r="DD2593" s="4"/>
      <c r="DE2593" s="4"/>
      <c r="DF2593" s="4"/>
    </row>
    <row r="2594" spans="106:110" x14ac:dyDescent="0.25">
      <c r="DB2594" s="4"/>
      <c r="DC2594" s="4"/>
      <c r="DD2594" s="4"/>
      <c r="DE2594" s="4"/>
      <c r="DF2594" s="4"/>
    </row>
    <row r="2595" spans="106:110" x14ac:dyDescent="0.25">
      <c r="DB2595" s="4"/>
      <c r="DC2595" s="87"/>
      <c r="DD2595" s="87"/>
      <c r="DE2595" s="87"/>
      <c r="DF2595" s="87"/>
    </row>
    <row r="2596" spans="106:110" x14ac:dyDescent="0.25">
      <c r="DB2596" s="4"/>
      <c r="DC2596" s="4"/>
      <c r="DD2596" s="4"/>
      <c r="DE2596" s="4"/>
      <c r="DF2596" s="4"/>
    </row>
    <row r="2597" spans="106:110" x14ac:dyDescent="0.25">
      <c r="DB2597" s="4"/>
      <c r="DC2597" s="4"/>
      <c r="DD2597" s="4"/>
      <c r="DE2597" s="4"/>
      <c r="DF2597" s="4"/>
    </row>
    <row r="2598" spans="106:110" x14ac:dyDescent="0.25">
      <c r="DB2598" s="4"/>
      <c r="DC2598" s="4"/>
      <c r="DD2598" s="4"/>
      <c r="DE2598" s="4"/>
      <c r="DF2598" s="4"/>
    </row>
    <row r="2599" spans="106:110" x14ac:dyDescent="0.25">
      <c r="DB2599" s="4"/>
      <c r="DC2599" s="4"/>
      <c r="DD2599" s="4"/>
      <c r="DE2599" s="4"/>
      <c r="DF2599" s="4"/>
    </row>
    <row r="2600" spans="106:110" x14ac:dyDescent="0.25">
      <c r="DB2600" s="4"/>
      <c r="DC2600" s="4"/>
      <c r="DD2600" s="4"/>
      <c r="DE2600" s="4"/>
      <c r="DF2600" s="4"/>
    </row>
    <row r="2601" spans="106:110" x14ac:dyDescent="0.25">
      <c r="DB2601" s="4"/>
      <c r="DC2601" s="4"/>
      <c r="DD2601" s="4"/>
      <c r="DE2601" s="4"/>
      <c r="DF2601" s="4"/>
    </row>
    <row r="2602" spans="106:110" x14ac:dyDescent="0.25">
      <c r="DB2602" s="4"/>
      <c r="DC2602" s="88"/>
      <c r="DD2602" s="88"/>
      <c r="DE2602" s="88"/>
      <c r="DF2602" s="88"/>
    </row>
    <row r="2603" spans="106:110" x14ac:dyDescent="0.25">
      <c r="DB2603" s="4"/>
      <c r="DC2603" s="4"/>
      <c r="DD2603" s="4"/>
      <c r="DE2603" s="4"/>
      <c r="DF2603" s="4"/>
    </row>
    <row r="2604" spans="106:110" x14ac:dyDescent="0.25">
      <c r="DB2604" s="4"/>
      <c r="DC2604" s="4"/>
      <c r="DD2604" s="4"/>
      <c r="DE2604" s="4"/>
      <c r="DF2604" s="4"/>
    </row>
    <row r="2605" spans="106:110" x14ac:dyDescent="0.25">
      <c r="DB2605" s="4"/>
      <c r="DC2605" s="4"/>
      <c r="DD2605" s="4"/>
      <c r="DE2605" s="4"/>
      <c r="DF2605" s="4"/>
    </row>
    <row r="2606" spans="106:110" x14ac:dyDescent="0.25">
      <c r="DB2606" s="4"/>
      <c r="DC2606" s="4"/>
      <c r="DD2606" s="4"/>
      <c r="DE2606" s="4"/>
      <c r="DF2606" s="4"/>
    </row>
    <row r="2607" spans="106:110" x14ac:dyDescent="0.25">
      <c r="DB2607" s="27"/>
      <c r="DC2607" s="83"/>
      <c r="DD2607" s="83"/>
      <c r="DE2607" s="83"/>
      <c r="DF2607" s="83"/>
    </row>
    <row r="2608" spans="106:110" x14ac:dyDescent="0.25">
      <c r="DB2608" s="4"/>
      <c r="DC2608" s="4"/>
      <c r="DD2608" s="4"/>
      <c r="DE2608" s="4"/>
      <c r="DF2608" s="4"/>
    </row>
    <row r="2609" spans="106:110" x14ac:dyDescent="0.25">
      <c r="DB2609" s="4"/>
      <c r="DC2609" s="4"/>
      <c r="DD2609" s="4"/>
      <c r="DE2609" s="4"/>
      <c r="DF2609" s="4"/>
    </row>
    <row r="2610" spans="106:110" x14ac:dyDescent="0.25">
      <c r="DB2610" s="4"/>
      <c r="DC2610" s="4"/>
      <c r="DD2610" s="4"/>
      <c r="DE2610" s="4"/>
      <c r="DF2610" s="4"/>
    </row>
    <row r="2611" spans="106:110" x14ac:dyDescent="0.25">
      <c r="DB2611" s="4"/>
      <c r="DC2611" s="4"/>
      <c r="DD2611" s="4"/>
      <c r="DE2611" s="4"/>
      <c r="DF2611" s="4"/>
    </row>
    <row r="2612" spans="106:110" x14ac:dyDescent="0.25">
      <c r="DB2612" s="4"/>
      <c r="DC2612" s="4"/>
      <c r="DD2612" s="4"/>
      <c r="DE2612" s="4"/>
      <c r="DF2612" s="4"/>
    </row>
    <row r="2613" spans="106:110" x14ac:dyDescent="0.25">
      <c r="DB2613" s="4"/>
      <c r="DC2613" s="4"/>
      <c r="DD2613" s="4"/>
      <c r="DE2613" s="4"/>
      <c r="DF2613" s="4"/>
    </row>
    <row r="2614" spans="106:110" x14ac:dyDescent="0.25">
      <c r="DB2614" s="4"/>
      <c r="DC2614" s="4"/>
      <c r="DD2614" s="4"/>
      <c r="DE2614" s="4"/>
      <c r="DF2614" s="4"/>
    </row>
    <row r="2615" spans="106:110" x14ac:dyDescent="0.25">
      <c r="DB2615" s="4"/>
      <c r="DC2615" s="87"/>
      <c r="DD2615" s="87"/>
      <c r="DE2615" s="87"/>
      <c r="DF2615" s="87"/>
    </row>
    <row r="2616" spans="106:110" x14ac:dyDescent="0.25">
      <c r="DB2616" s="4"/>
      <c r="DC2616" s="4"/>
      <c r="DD2616" s="4"/>
      <c r="DE2616" s="4"/>
      <c r="DF2616" s="4"/>
    </row>
    <row r="2617" spans="106:110" x14ac:dyDescent="0.25">
      <c r="DB2617" s="4"/>
      <c r="DC2617" s="4"/>
      <c r="DD2617" s="4"/>
      <c r="DE2617" s="4"/>
      <c r="DF2617" s="4"/>
    </row>
    <row r="2618" spans="106:110" x14ac:dyDescent="0.25">
      <c r="DB2618" s="4"/>
      <c r="DC2618" s="4"/>
      <c r="DD2618" s="4"/>
      <c r="DE2618" s="4"/>
      <c r="DF2618" s="4"/>
    </row>
    <row r="2619" spans="106:110" x14ac:dyDescent="0.25">
      <c r="DB2619" s="4"/>
      <c r="DC2619" s="4"/>
      <c r="DD2619" s="4"/>
      <c r="DE2619" s="4"/>
      <c r="DF2619" s="4"/>
    </row>
    <row r="2620" spans="106:110" x14ac:dyDescent="0.25">
      <c r="DB2620" s="4"/>
      <c r="DC2620" s="4"/>
      <c r="DD2620" s="4"/>
      <c r="DE2620" s="4"/>
      <c r="DF2620" s="4"/>
    </row>
    <row r="2621" spans="106:110" x14ac:dyDescent="0.25">
      <c r="DB2621" s="4"/>
      <c r="DC2621" s="4"/>
      <c r="DD2621" s="4"/>
      <c r="DE2621" s="4"/>
      <c r="DF2621" s="4"/>
    </row>
    <row r="2622" spans="106:110" x14ac:dyDescent="0.25">
      <c r="DB2622" s="4"/>
      <c r="DC2622" s="4"/>
      <c r="DD2622" s="4"/>
      <c r="DE2622" s="4"/>
      <c r="DF2622" s="4"/>
    </row>
    <row r="2623" spans="106:110" x14ac:dyDescent="0.25">
      <c r="DB2623" s="4"/>
      <c r="DC2623" s="88"/>
      <c r="DD2623" s="88"/>
      <c r="DE2623" s="88"/>
      <c r="DF2623" s="88"/>
    </row>
    <row r="2624" spans="106:110" x14ac:dyDescent="0.25">
      <c r="DB2624" s="4"/>
      <c r="DC2624" s="4"/>
      <c r="DD2624" s="4"/>
      <c r="DE2624" s="4"/>
      <c r="DF2624" s="4"/>
    </row>
    <row r="2625" spans="106:110" x14ac:dyDescent="0.25">
      <c r="DB2625" s="4"/>
      <c r="DC2625" s="4"/>
      <c r="DD2625" s="4"/>
      <c r="DE2625" s="4"/>
      <c r="DF2625" s="4"/>
    </row>
    <row r="2626" spans="106:110" x14ac:dyDescent="0.25">
      <c r="DB2626" s="4"/>
      <c r="DC2626" s="4"/>
      <c r="DD2626" s="4"/>
      <c r="DE2626" s="4"/>
      <c r="DF2626" s="4"/>
    </row>
    <row r="2627" spans="106:110" x14ac:dyDescent="0.25">
      <c r="DB2627" s="4"/>
      <c r="DC2627" s="4"/>
      <c r="DD2627" s="4"/>
      <c r="DE2627" s="4"/>
      <c r="DF2627" s="4"/>
    </row>
    <row r="2628" spans="106:110" x14ac:dyDescent="0.25">
      <c r="DB2628" s="4"/>
      <c r="DC2628" s="4"/>
      <c r="DD2628" s="4"/>
      <c r="DE2628" s="4"/>
      <c r="DF2628" s="4"/>
    </row>
    <row r="2629" spans="106:110" x14ac:dyDescent="0.25">
      <c r="DB2629" s="27"/>
      <c r="DC2629" s="83"/>
      <c r="DD2629" s="83"/>
      <c r="DE2629" s="83"/>
      <c r="DF2629" s="83"/>
    </row>
    <row r="2630" spans="106:110" x14ac:dyDescent="0.25">
      <c r="DB2630" s="4"/>
      <c r="DC2630" s="4"/>
      <c r="DD2630" s="4"/>
      <c r="DE2630" s="4"/>
      <c r="DF2630" s="4"/>
    </row>
    <row r="2631" spans="106:110" x14ac:dyDescent="0.25">
      <c r="DB2631" s="4"/>
      <c r="DC2631" s="4"/>
      <c r="DD2631" s="4"/>
      <c r="DE2631" s="4"/>
      <c r="DF2631" s="4"/>
    </row>
    <row r="2632" spans="106:110" x14ac:dyDescent="0.25">
      <c r="DB2632" s="4"/>
      <c r="DC2632" s="4"/>
      <c r="DD2632" s="4"/>
      <c r="DE2632" s="4"/>
      <c r="DF2632" s="4"/>
    </row>
    <row r="2633" spans="106:110" x14ac:dyDescent="0.25">
      <c r="DB2633" s="4"/>
      <c r="DC2633" s="4"/>
      <c r="DD2633" s="4"/>
      <c r="DE2633" s="4"/>
      <c r="DF2633" s="4"/>
    </row>
    <row r="2634" spans="106:110" x14ac:dyDescent="0.25">
      <c r="DB2634" s="4"/>
      <c r="DC2634" s="4"/>
      <c r="DD2634" s="4"/>
      <c r="DE2634" s="4"/>
      <c r="DF2634" s="4"/>
    </row>
    <row r="2635" spans="106:110" x14ac:dyDescent="0.25">
      <c r="DB2635" s="4"/>
      <c r="DC2635" s="4"/>
      <c r="DD2635" s="4"/>
      <c r="DE2635" s="4"/>
      <c r="DF2635" s="4"/>
    </row>
    <row r="2636" spans="106:110" x14ac:dyDescent="0.25">
      <c r="DB2636" s="4"/>
      <c r="DC2636" s="4"/>
      <c r="DD2636" s="4"/>
      <c r="DE2636" s="4"/>
      <c r="DF2636" s="4"/>
    </row>
    <row r="2637" spans="106:110" x14ac:dyDescent="0.25">
      <c r="DB2637" s="4"/>
      <c r="DC2637" s="87"/>
      <c r="DD2637" s="87"/>
      <c r="DE2637" s="87"/>
      <c r="DF2637" s="87"/>
    </row>
    <row r="2638" spans="106:110" x14ac:dyDescent="0.25">
      <c r="DB2638" s="4"/>
      <c r="DC2638" s="4"/>
      <c r="DD2638" s="4"/>
      <c r="DE2638" s="4"/>
      <c r="DF2638" s="4"/>
    </row>
    <row r="2639" spans="106:110" x14ac:dyDescent="0.25">
      <c r="DB2639" s="4"/>
      <c r="DC2639" s="4"/>
      <c r="DD2639" s="4"/>
      <c r="DE2639" s="4"/>
      <c r="DF2639" s="4"/>
    </row>
    <row r="2640" spans="106:110" x14ac:dyDescent="0.25">
      <c r="DB2640" s="4"/>
      <c r="DC2640" s="4"/>
      <c r="DD2640" s="4"/>
      <c r="DE2640" s="4"/>
      <c r="DF2640" s="4"/>
    </row>
    <row r="2641" spans="106:110" x14ac:dyDescent="0.25">
      <c r="DB2641" s="4"/>
      <c r="DC2641" s="4"/>
      <c r="DD2641" s="4"/>
      <c r="DE2641" s="4"/>
      <c r="DF2641" s="4"/>
    </row>
    <row r="2642" spans="106:110" x14ac:dyDescent="0.25">
      <c r="DB2642" s="4"/>
      <c r="DC2642" s="4"/>
      <c r="DD2642" s="4"/>
      <c r="DE2642" s="4"/>
      <c r="DF2642" s="4"/>
    </row>
    <row r="2643" spans="106:110" x14ac:dyDescent="0.25">
      <c r="DB2643" s="4"/>
      <c r="DC2643" s="4"/>
      <c r="DD2643" s="4"/>
      <c r="DE2643" s="4"/>
      <c r="DF2643" s="4"/>
    </row>
    <row r="2644" spans="106:110" x14ac:dyDescent="0.25">
      <c r="DB2644" s="4"/>
      <c r="DC2644" s="4"/>
      <c r="DD2644" s="4"/>
      <c r="DE2644" s="4"/>
      <c r="DF2644" s="4"/>
    </row>
    <row r="2645" spans="106:110" x14ac:dyDescent="0.25">
      <c r="DB2645" s="4"/>
      <c r="DC2645" s="88"/>
      <c r="DD2645" s="88"/>
      <c r="DE2645" s="88"/>
      <c r="DF2645" s="88"/>
    </row>
    <row r="2646" spans="106:110" x14ac:dyDescent="0.25">
      <c r="DB2646" s="4"/>
      <c r="DC2646" s="4"/>
      <c r="DD2646" s="4"/>
      <c r="DE2646" s="4"/>
      <c r="DF2646" s="4"/>
    </row>
    <row r="2647" spans="106:110" x14ac:dyDescent="0.25">
      <c r="DB2647" s="4"/>
      <c r="DC2647" s="4"/>
      <c r="DD2647" s="4"/>
      <c r="DE2647" s="4"/>
      <c r="DF2647" s="4"/>
    </row>
    <row r="2648" spans="106:110" x14ac:dyDescent="0.25">
      <c r="DB2648" s="4"/>
      <c r="DC2648" s="4"/>
      <c r="DD2648" s="4"/>
      <c r="DE2648" s="4"/>
      <c r="DF2648" s="4"/>
    </row>
    <row r="2649" spans="106:110" x14ac:dyDescent="0.25">
      <c r="DB2649" s="4"/>
      <c r="DC2649" s="4"/>
      <c r="DD2649" s="4"/>
      <c r="DE2649" s="4"/>
      <c r="DF2649" s="4"/>
    </row>
    <row r="2650" spans="106:110" x14ac:dyDescent="0.25">
      <c r="DB2650" s="4"/>
      <c r="DC2650" s="4"/>
      <c r="DD2650" s="4"/>
      <c r="DE2650" s="4"/>
      <c r="DF2650" s="4"/>
    </row>
    <row r="2651" spans="106:110" x14ac:dyDescent="0.25">
      <c r="DB2651" s="27"/>
      <c r="DC2651" s="83"/>
      <c r="DD2651" s="83"/>
      <c r="DE2651" s="83"/>
      <c r="DF2651" s="83"/>
    </row>
    <row r="2652" spans="106:110" x14ac:dyDescent="0.25">
      <c r="DB2652" s="4"/>
      <c r="DC2652" s="4"/>
      <c r="DD2652" s="4"/>
      <c r="DE2652" s="4"/>
      <c r="DF2652" s="4"/>
    </row>
    <row r="2653" spans="106:110" x14ac:dyDescent="0.25">
      <c r="DB2653" s="4"/>
      <c r="DC2653" s="4"/>
      <c r="DD2653" s="4"/>
      <c r="DE2653" s="4"/>
      <c r="DF2653" s="4"/>
    </row>
    <row r="2654" spans="106:110" x14ac:dyDescent="0.25">
      <c r="DB2654" s="4"/>
      <c r="DC2654" s="4"/>
      <c r="DD2654" s="4"/>
      <c r="DE2654" s="4"/>
      <c r="DF2654" s="4"/>
    </row>
    <row r="2655" spans="106:110" x14ac:dyDescent="0.25">
      <c r="DB2655" s="4"/>
      <c r="DC2655" s="4"/>
      <c r="DD2655" s="4"/>
      <c r="DE2655" s="4"/>
      <c r="DF2655" s="4"/>
    </row>
    <row r="2656" spans="106:110" x14ac:dyDescent="0.25">
      <c r="DB2656" s="4"/>
      <c r="DC2656" s="4"/>
      <c r="DD2656" s="4"/>
      <c r="DE2656" s="4"/>
      <c r="DF2656" s="4"/>
    </row>
    <row r="2657" spans="106:110" x14ac:dyDescent="0.25">
      <c r="DB2657" s="4"/>
      <c r="DC2657" s="4"/>
      <c r="DD2657" s="4"/>
      <c r="DE2657" s="4"/>
      <c r="DF2657" s="4"/>
    </row>
    <row r="2658" spans="106:110" x14ac:dyDescent="0.25">
      <c r="DB2658" s="4"/>
      <c r="DC2658" s="4"/>
      <c r="DD2658" s="4"/>
      <c r="DE2658" s="4"/>
      <c r="DF2658" s="4"/>
    </row>
    <row r="2659" spans="106:110" x14ac:dyDescent="0.25">
      <c r="DB2659" s="4"/>
      <c r="DC2659" s="87"/>
      <c r="DD2659" s="87"/>
      <c r="DE2659" s="87"/>
      <c r="DF2659" s="87"/>
    </row>
    <row r="2660" spans="106:110" x14ac:dyDescent="0.25">
      <c r="DB2660" s="4"/>
      <c r="DC2660" s="4"/>
      <c r="DD2660" s="4"/>
      <c r="DE2660" s="4"/>
      <c r="DF2660" s="4"/>
    </row>
    <row r="2661" spans="106:110" x14ac:dyDescent="0.25">
      <c r="DB2661" s="4"/>
      <c r="DC2661" s="4"/>
      <c r="DD2661" s="4"/>
      <c r="DE2661" s="4"/>
      <c r="DF2661" s="4"/>
    </row>
    <row r="2662" spans="106:110" x14ac:dyDescent="0.25">
      <c r="DB2662" s="4"/>
      <c r="DC2662" s="4"/>
      <c r="DD2662" s="4"/>
      <c r="DE2662" s="4"/>
      <c r="DF2662" s="4"/>
    </row>
    <row r="2663" spans="106:110" x14ac:dyDescent="0.25">
      <c r="DB2663" s="4"/>
      <c r="DC2663" s="4"/>
      <c r="DD2663" s="4"/>
      <c r="DE2663" s="4"/>
      <c r="DF2663" s="4"/>
    </row>
    <row r="2664" spans="106:110" x14ac:dyDescent="0.25">
      <c r="DB2664" s="4"/>
      <c r="DC2664" s="4"/>
      <c r="DD2664" s="4"/>
      <c r="DE2664" s="4"/>
      <c r="DF2664" s="4"/>
    </row>
    <row r="2665" spans="106:110" x14ac:dyDescent="0.25">
      <c r="DB2665" s="4"/>
      <c r="DC2665" s="4"/>
      <c r="DD2665" s="4"/>
      <c r="DE2665" s="4"/>
      <c r="DF2665" s="4"/>
    </row>
    <row r="2666" spans="106:110" x14ac:dyDescent="0.25">
      <c r="DB2666" s="4"/>
      <c r="DC2666" s="4"/>
      <c r="DD2666" s="4"/>
      <c r="DE2666" s="4"/>
      <c r="DF2666" s="4"/>
    </row>
    <row r="2667" spans="106:110" x14ac:dyDescent="0.25">
      <c r="DB2667" s="4"/>
      <c r="DC2667" s="4"/>
      <c r="DD2667" s="4"/>
      <c r="DE2667" s="4"/>
      <c r="DF2667" s="4"/>
    </row>
    <row r="2668" spans="106:110" x14ac:dyDescent="0.25">
      <c r="DB2668" s="4"/>
      <c r="DC2668" s="88"/>
      <c r="DD2668" s="88"/>
      <c r="DE2668" s="88"/>
      <c r="DF2668" s="88"/>
    </row>
    <row r="2669" spans="106:110" x14ac:dyDescent="0.25">
      <c r="DB2669" s="4"/>
      <c r="DC2669" s="4"/>
      <c r="DD2669" s="4"/>
      <c r="DE2669" s="4"/>
      <c r="DF2669" s="4"/>
    </row>
    <row r="2670" spans="106:110" x14ac:dyDescent="0.25">
      <c r="DB2670" s="4"/>
      <c r="DC2670" s="4"/>
      <c r="DD2670" s="4"/>
      <c r="DE2670" s="4"/>
      <c r="DF2670" s="4"/>
    </row>
    <row r="2671" spans="106:110" x14ac:dyDescent="0.25">
      <c r="DB2671" s="4"/>
      <c r="DC2671" s="4"/>
      <c r="DD2671" s="4"/>
      <c r="DE2671" s="4"/>
      <c r="DF2671" s="4"/>
    </row>
    <row r="2672" spans="106:110" x14ac:dyDescent="0.25">
      <c r="DB2672" s="4"/>
      <c r="DC2672" s="4"/>
      <c r="DD2672" s="4"/>
      <c r="DE2672" s="4"/>
      <c r="DF2672" s="4"/>
    </row>
    <row r="2673" spans="106:110" x14ac:dyDescent="0.25">
      <c r="DB2673" s="4"/>
      <c r="DC2673" s="4"/>
      <c r="DD2673" s="4"/>
      <c r="DE2673" s="4"/>
      <c r="DF2673" s="4"/>
    </row>
    <row r="2674" spans="106:110" x14ac:dyDescent="0.25">
      <c r="DB2674" s="4"/>
      <c r="DC2674" s="4"/>
      <c r="DD2674" s="4"/>
      <c r="DE2674" s="4"/>
      <c r="DF2674" s="4"/>
    </row>
    <row r="2675" spans="106:110" x14ac:dyDescent="0.25">
      <c r="DB2675" s="27"/>
      <c r="DC2675" s="83"/>
      <c r="DD2675" s="83"/>
      <c r="DE2675" s="83"/>
      <c r="DF2675" s="83"/>
    </row>
    <row r="2676" spans="106:110" x14ac:dyDescent="0.25">
      <c r="DB2676" s="4"/>
      <c r="DC2676" s="4"/>
      <c r="DD2676" s="4"/>
      <c r="DE2676" s="4"/>
      <c r="DF2676" s="4"/>
    </row>
    <row r="2677" spans="106:110" x14ac:dyDescent="0.25">
      <c r="DB2677" s="4"/>
      <c r="DC2677" s="4"/>
      <c r="DD2677" s="4"/>
      <c r="DE2677" s="4"/>
      <c r="DF2677" s="4"/>
    </row>
    <row r="2678" spans="106:110" x14ac:dyDescent="0.25">
      <c r="DB2678" s="4"/>
      <c r="DC2678" s="4"/>
      <c r="DD2678" s="4"/>
      <c r="DE2678" s="4"/>
      <c r="DF2678" s="4"/>
    </row>
    <row r="2679" spans="106:110" x14ac:dyDescent="0.25">
      <c r="DB2679" s="4"/>
      <c r="DC2679" s="4"/>
      <c r="DD2679" s="4"/>
      <c r="DE2679" s="4"/>
      <c r="DF2679" s="4"/>
    </row>
    <row r="2680" spans="106:110" x14ac:dyDescent="0.25">
      <c r="DB2680" s="4"/>
      <c r="DC2680" s="4"/>
      <c r="DD2680" s="4"/>
      <c r="DE2680" s="4"/>
      <c r="DF2680" s="4"/>
    </row>
    <row r="2681" spans="106:110" x14ac:dyDescent="0.25">
      <c r="DB2681" s="4"/>
      <c r="DC2681" s="4"/>
      <c r="DD2681" s="4"/>
      <c r="DE2681" s="4"/>
      <c r="DF2681" s="4"/>
    </row>
    <row r="2682" spans="106:110" x14ac:dyDescent="0.25">
      <c r="DB2682" s="4"/>
      <c r="DC2682" s="4"/>
      <c r="DD2682" s="4"/>
      <c r="DE2682" s="4"/>
      <c r="DF2682" s="4"/>
    </row>
    <row r="2683" spans="106:110" x14ac:dyDescent="0.25">
      <c r="DC2683" s="78"/>
      <c r="DD2683" s="78"/>
      <c r="DE2683" s="78"/>
      <c r="DF2683" s="78"/>
    </row>
    <row r="2690" spans="107:110" x14ac:dyDescent="0.25">
      <c r="DC2690" s="80"/>
      <c r="DD2690" s="80"/>
      <c r="DE2690" s="80"/>
      <c r="DF2690" s="80"/>
    </row>
    <row r="2695" spans="107:110" x14ac:dyDescent="0.25">
      <c r="DC2695" s="85"/>
      <c r="DD2695" s="85"/>
      <c r="DE2695" s="85"/>
      <c r="DF2695" s="85"/>
    </row>
    <row r="2703" spans="107:110" x14ac:dyDescent="0.25">
      <c r="DC2703" s="78"/>
      <c r="DD2703" s="78"/>
      <c r="DE2703" s="78"/>
      <c r="DF2703" s="78"/>
    </row>
    <row r="2710" spans="107:110" x14ac:dyDescent="0.25">
      <c r="DC2710" s="80"/>
      <c r="DD2710" s="80"/>
      <c r="DE2710" s="80"/>
      <c r="DF2710" s="80"/>
    </row>
    <row r="2715" spans="107:110" x14ac:dyDescent="0.25">
      <c r="DC2715" s="85"/>
      <c r="DD2715" s="85"/>
      <c r="DE2715" s="85"/>
      <c r="DF2715" s="85"/>
    </row>
    <row r="2723" spans="107:110" x14ac:dyDescent="0.25">
      <c r="DC2723" s="78"/>
      <c r="DD2723" s="78"/>
      <c r="DE2723" s="78"/>
      <c r="DF2723" s="78"/>
    </row>
    <row r="2730" spans="107:110" x14ac:dyDescent="0.25">
      <c r="DC2730" s="80"/>
      <c r="DD2730" s="80"/>
      <c r="DE2730" s="80"/>
      <c r="DF2730" s="80"/>
    </row>
    <row r="2735" spans="107:110" x14ac:dyDescent="0.25">
      <c r="DC2735" s="85"/>
      <c r="DD2735" s="85"/>
      <c r="DE2735" s="85"/>
      <c r="DF2735" s="85"/>
    </row>
    <row r="2743" spans="107:110" x14ac:dyDescent="0.25">
      <c r="DC2743" s="78"/>
      <c r="DD2743" s="78"/>
      <c r="DE2743" s="78"/>
      <c r="DF2743" s="78"/>
    </row>
    <row r="2750" spans="107:110" x14ac:dyDescent="0.25">
      <c r="DC2750" s="80"/>
      <c r="DD2750" s="80"/>
      <c r="DE2750" s="80"/>
      <c r="DF2750" s="80"/>
    </row>
    <row r="2755" spans="107:110" x14ac:dyDescent="0.25">
      <c r="DC2755" s="85"/>
      <c r="DD2755" s="85"/>
      <c r="DE2755" s="85"/>
      <c r="DF2755" s="85"/>
    </row>
    <row r="2763" spans="107:110" x14ac:dyDescent="0.25">
      <c r="DC2763" s="78"/>
      <c r="DD2763" s="78"/>
      <c r="DE2763" s="78"/>
      <c r="DF2763" s="78"/>
    </row>
    <row r="2770" spans="107:110" x14ac:dyDescent="0.25">
      <c r="DC2770" s="80"/>
      <c r="DD2770" s="80"/>
      <c r="DE2770" s="80"/>
      <c r="DF2770" s="80"/>
    </row>
    <row r="2775" spans="107:110" x14ac:dyDescent="0.25">
      <c r="DC2775" s="85"/>
      <c r="DD2775" s="85"/>
      <c r="DE2775" s="85"/>
      <c r="DF2775" s="85"/>
    </row>
    <row r="2783" spans="107:110" x14ac:dyDescent="0.25">
      <c r="DC2783" s="78"/>
      <c r="DD2783" s="78"/>
      <c r="DE2783" s="78"/>
      <c r="DF2783" s="78"/>
    </row>
    <row r="2790" spans="107:110" x14ac:dyDescent="0.25">
      <c r="DC2790" s="80"/>
      <c r="DD2790" s="80"/>
      <c r="DE2790" s="80"/>
      <c r="DF2790" s="80"/>
    </row>
    <row r="2795" spans="107:110" x14ac:dyDescent="0.25">
      <c r="DC2795" s="85"/>
      <c r="DD2795" s="85"/>
      <c r="DE2795" s="85"/>
      <c r="DF2795" s="85"/>
    </row>
    <row r="2802" spans="106:110" x14ac:dyDescent="0.25">
      <c r="DB2802" s="4"/>
      <c r="DC2802" s="4"/>
      <c r="DD2802" s="4"/>
      <c r="DE2802" s="4"/>
      <c r="DF2802" s="4"/>
    </row>
    <row r="2803" spans="106:110" x14ac:dyDescent="0.25">
      <c r="DB2803" s="4"/>
      <c r="DC2803" s="87"/>
      <c r="DD2803" s="87"/>
      <c r="DE2803" s="87"/>
      <c r="DF2803" s="87"/>
    </row>
    <row r="2804" spans="106:110" x14ac:dyDescent="0.25">
      <c r="DB2804" s="4"/>
      <c r="DC2804" s="4"/>
      <c r="DD2804" s="4"/>
      <c r="DE2804" s="4"/>
      <c r="DF2804" s="4"/>
    </row>
    <row r="2807" spans="106:110" x14ac:dyDescent="0.25">
      <c r="DB2807" s="4"/>
      <c r="DC2807" s="4"/>
      <c r="DD2807" s="4"/>
      <c r="DE2807" s="4"/>
      <c r="DF2807" s="4"/>
    </row>
    <row r="2808" spans="106:110" x14ac:dyDescent="0.25">
      <c r="DB2808" s="4"/>
      <c r="DC2808" s="4"/>
      <c r="DD2808" s="4"/>
      <c r="DE2808" s="4"/>
      <c r="DF2808" s="4"/>
    </row>
    <row r="2810" spans="106:110" x14ac:dyDescent="0.25">
      <c r="DB2810" s="4"/>
      <c r="DC2810" s="4"/>
      <c r="DD2810" s="4"/>
      <c r="DE2810" s="4"/>
      <c r="DF2810" s="4"/>
    </row>
    <row r="2811" spans="106:110" x14ac:dyDescent="0.25">
      <c r="DB2811" s="4"/>
      <c r="DC2811" s="30"/>
      <c r="DD2811" s="30"/>
      <c r="DE2811" s="30"/>
      <c r="DF2811" s="30"/>
    </row>
    <row r="2812" spans="106:110" x14ac:dyDescent="0.25">
      <c r="DB2812" s="4"/>
      <c r="DC2812" s="4"/>
      <c r="DD2812" s="4"/>
      <c r="DE2812" s="4"/>
      <c r="DF2812" s="4"/>
    </row>
    <row r="2813" spans="106:110" x14ac:dyDescent="0.25">
      <c r="DB2813" s="4"/>
      <c r="DC2813" s="4"/>
      <c r="DD2813" s="4"/>
      <c r="DE2813" s="4"/>
      <c r="DF2813" s="4"/>
    </row>
    <row r="2814" spans="106:110" x14ac:dyDescent="0.25">
      <c r="DB2814" s="4"/>
      <c r="DC2814" s="4"/>
      <c r="DD2814" s="4"/>
      <c r="DE2814" s="4"/>
      <c r="DF2814" s="4"/>
    </row>
    <row r="2815" spans="106:110" x14ac:dyDescent="0.25">
      <c r="DB2815" s="4"/>
      <c r="DC2815" s="4"/>
      <c r="DD2815" s="4"/>
      <c r="DE2815" s="4"/>
      <c r="DF2815" s="4"/>
    </row>
    <row r="2816" spans="106:110" x14ac:dyDescent="0.25">
      <c r="DB2816" s="4"/>
      <c r="DC2816" s="4"/>
      <c r="DD2816" s="4"/>
      <c r="DE2816" s="4"/>
      <c r="DF2816" s="4"/>
    </row>
    <row r="2817" spans="106:110" x14ac:dyDescent="0.25">
      <c r="DB2817" s="4"/>
      <c r="DC2817" s="89"/>
      <c r="DD2817" s="89"/>
      <c r="DE2817" s="89"/>
      <c r="DF2817" s="89"/>
    </row>
    <row r="2824" spans="106:110" x14ac:dyDescent="0.25">
      <c r="DB2824" s="4"/>
      <c r="DC2824" s="4"/>
      <c r="DD2824" s="4"/>
      <c r="DE2824" s="4"/>
      <c r="DF2824" s="4"/>
    </row>
    <row r="2825" spans="106:110" x14ac:dyDescent="0.25">
      <c r="DB2825" s="4"/>
      <c r="DC2825" s="87"/>
      <c r="DD2825" s="87"/>
      <c r="DE2825" s="87"/>
      <c r="DF2825" s="87"/>
    </row>
    <row r="2826" spans="106:110" x14ac:dyDescent="0.25">
      <c r="DB2826" s="4"/>
      <c r="DC2826" s="4"/>
      <c r="DD2826" s="4"/>
      <c r="DE2826" s="4"/>
      <c r="DF2826" s="4"/>
    </row>
    <row r="2829" spans="106:110" x14ac:dyDescent="0.25">
      <c r="DB2829" s="4"/>
      <c r="DC2829" s="4"/>
      <c r="DD2829" s="4"/>
      <c r="DE2829" s="4"/>
      <c r="DF2829" s="4"/>
    </row>
    <row r="2830" spans="106:110" x14ac:dyDescent="0.25">
      <c r="DB2830" s="4"/>
      <c r="DC2830" s="4"/>
      <c r="DD2830" s="4"/>
      <c r="DE2830" s="4"/>
      <c r="DF2830" s="4"/>
    </row>
    <row r="2831" spans="106:110" x14ac:dyDescent="0.25">
      <c r="DB2831" s="4"/>
      <c r="DC2831" s="4"/>
      <c r="DD2831" s="4"/>
      <c r="DE2831" s="4"/>
      <c r="DF2831" s="4"/>
    </row>
    <row r="2833" spans="106:110" x14ac:dyDescent="0.25">
      <c r="DB2833" s="4"/>
      <c r="DC2833" s="4"/>
      <c r="DD2833" s="4"/>
      <c r="DE2833" s="4"/>
      <c r="DF2833" s="4"/>
    </row>
    <row r="2834" spans="106:110" x14ac:dyDescent="0.25">
      <c r="DB2834" s="4"/>
      <c r="DC2834" s="30"/>
      <c r="DD2834" s="30"/>
      <c r="DE2834" s="30"/>
      <c r="DF2834" s="30"/>
    </row>
    <row r="2835" spans="106:110" x14ac:dyDescent="0.25">
      <c r="DB2835" s="4"/>
      <c r="DC2835" s="4"/>
      <c r="DD2835" s="4"/>
      <c r="DE2835" s="4"/>
      <c r="DF2835" s="4"/>
    </row>
    <row r="2836" spans="106:110" x14ac:dyDescent="0.25">
      <c r="DB2836" s="4"/>
      <c r="DC2836" s="4"/>
      <c r="DD2836" s="4"/>
      <c r="DE2836" s="4"/>
      <c r="DF2836" s="4"/>
    </row>
    <row r="2837" spans="106:110" x14ac:dyDescent="0.25">
      <c r="DB2837" s="4"/>
      <c r="DC2837" s="4"/>
      <c r="DD2837" s="4"/>
      <c r="DE2837" s="4"/>
      <c r="DF2837" s="4"/>
    </row>
    <row r="2838" spans="106:110" x14ac:dyDescent="0.25">
      <c r="DB2838" s="4"/>
      <c r="DC2838" s="4"/>
      <c r="DD2838" s="4"/>
      <c r="DE2838" s="4"/>
      <c r="DF2838" s="4"/>
    </row>
    <row r="2839" spans="106:110" x14ac:dyDescent="0.25">
      <c r="DB2839" s="4"/>
      <c r="DC2839" s="4"/>
      <c r="DD2839" s="4"/>
      <c r="DE2839" s="4"/>
      <c r="DF2839" s="4"/>
    </row>
    <row r="2840" spans="106:110" x14ac:dyDescent="0.25">
      <c r="DB2840" s="4"/>
      <c r="DC2840" s="4"/>
      <c r="DD2840" s="4"/>
      <c r="DE2840" s="4"/>
      <c r="DF2840" s="4"/>
    </row>
    <row r="2841" spans="106:110" x14ac:dyDescent="0.25">
      <c r="DB2841" s="4"/>
      <c r="DC2841" s="89"/>
      <c r="DD2841" s="89"/>
      <c r="DE2841" s="89"/>
      <c r="DF2841" s="89"/>
    </row>
    <row r="2848" spans="106:110" x14ac:dyDescent="0.25">
      <c r="DB2848" s="4"/>
      <c r="DC2848" s="4"/>
      <c r="DD2848" s="4"/>
      <c r="DE2848" s="4"/>
      <c r="DF2848" s="4"/>
    </row>
    <row r="2849" spans="106:110" x14ac:dyDescent="0.25">
      <c r="DB2849" s="4"/>
      <c r="DC2849" s="87"/>
      <c r="DD2849" s="87"/>
      <c r="DE2849" s="87"/>
      <c r="DF2849" s="87"/>
    </row>
    <row r="2850" spans="106:110" x14ac:dyDescent="0.25">
      <c r="DB2850" s="4"/>
      <c r="DC2850" s="4"/>
      <c r="DD2850" s="4"/>
      <c r="DE2850" s="4"/>
      <c r="DF2850" s="4"/>
    </row>
    <row r="2853" spans="106:110" x14ac:dyDescent="0.25">
      <c r="DB2853" s="4"/>
      <c r="DC2853" s="4"/>
      <c r="DD2853" s="4"/>
      <c r="DE2853" s="4"/>
      <c r="DF2853" s="4"/>
    </row>
    <row r="2854" spans="106:110" x14ac:dyDescent="0.25">
      <c r="DB2854" s="4"/>
      <c r="DC2854" s="4"/>
      <c r="DD2854" s="4"/>
      <c r="DE2854" s="4"/>
      <c r="DF2854" s="4"/>
    </row>
    <row r="2856" spans="106:110" x14ac:dyDescent="0.25">
      <c r="DB2856" s="4"/>
      <c r="DC2856" s="4"/>
      <c r="DD2856" s="4"/>
      <c r="DE2856" s="4"/>
      <c r="DF2856" s="4"/>
    </row>
    <row r="2857" spans="106:110" x14ac:dyDescent="0.25">
      <c r="DB2857" s="4"/>
      <c r="DC2857" s="30"/>
      <c r="DD2857" s="30"/>
      <c r="DE2857" s="30"/>
      <c r="DF2857" s="30"/>
    </row>
    <row r="2858" spans="106:110" x14ac:dyDescent="0.25">
      <c r="DB2858" s="4"/>
      <c r="DC2858" s="4"/>
      <c r="DD2858" s="4"/>
      <c r="DE2858" s="4"/>
      <c r="DF2858" s="4"/>
    </row>
    <row r="2859" spans="106:110" x14ac:dyDescent="0.25">
      <c r="DB2859" s="4"/>
      <c r="DC2859" s="4"/>
      <c r="DD2859" s="4"/>
      <c r="DE2859" s="4"/>
      <c r="DF2859" s="4"/>
    </row>
    <row r="2860" spans="106:110" x14ac:dyDescent="0.25">
      <c r="DB2860" s="4"/>
      <c r="DC2860" s="4"/>
      <c r="DD2860" s="4"/>
      <c r="DE2860" s="4"/>
      <c r="DF2860" s="4"/>
    </row>
    <row r="2861" spans="106:110" x14ac:dyDescent="0.25">
      <c r="DB2861" s="4"/>
      <c r="DC2861" s="4"/>
      <c r="DD2861" s="4"/>
      <c r="DE2861" s="4"/>
      <c r="DF2861" s="4"/>
    </row>
    <row r="2862" spans="106:110" x14ac:dyDescent="0.25">
      <c r="DB2862" s="4"/>
      <c r="DC2862" s="4"/>
      <c r="DD2862" s="4"/>
      <c r="DE2862" s="4"/>
      <c r="DF2862" s="4"/>
    </row>
    <row r="2863" spans="106:110" x14ac:dyDescent="0.25">
      <c r="DB2863" s="4"/>
      <c r="DC2863" s="89"/>
      <c r="DD2863" s="89"/>
      <c r="DE2863" s="89"/>
      <c r="DF2863" s="89"/>
    </row>
    <row r="2870" spans="106:110" x14ac:dyDescent="0.25">
      <c r="DB2870" s="4"/>
      <c r="DC2870" s="4"/>
      <c r="DD2870" s="4"/>
      <c r="DE2870" s="4"/>
      <c r="DF2870" s="4"/>
    </row>
    <row r="2871" spans="106:110" x14ac:dyDescent="0.25">
      <c r="DB2871" s="4"/>
      <c r="DC2871" s="87"/>
      <c r="DD2871" s="87"/>
      <c r="DE2871" s="87"/>
      <c r="DF2871" s="87"/>
    </row>
    <row r="2872" spans="106:110" x14ac:dyDescent="0.25">
      <c r="DB2872" s="4"/>
      <c r="DC2872" s="4"/>
      <c r="DD2872" s="4"/>
      <c r="DE2872" s="4"/>
      <c r="DF2872" s="4"/>
    </row>
    <row r="2875" spans="106:110" x14ac:dyDescent="0.25">
      <c r="DB2875" s="4"/>
      <c r="DC2875" s="4"/>
      <c r="DD2875" s="4"/>
      <c r="DE2875" s="4"/>
      <c r="DF2875" s="4"/>
    </row>
    <row r="2876" spans="106:110" x14ac:dyDescent="0.25">
      <c r="DB2876" s="4"/>
      <c r="DC2876" s="4"/>
      <c r="DD2876" s="4"/>
      <c r="DE2876" s="4"/>
      <c r="DF2876" s="4"/>
    </row>
    <row r="2877" spans="106:110" x14ac:dyDescent="0.25">
      <c r="DB2877" s="4"/>
      <c r="DC2877" s="4"/>
      <c r="DD2877" s="4"/>
      <c r="DE2877" s="4"/>
      <c r="DF2877" s="4"/>
    </row>
    <row r="2879" spans="106:110" x14ac:dyDescent="0.25">
      <c r="DB2879" s="4"/>
      <c r="DC2879" s="4"/>
      <c r="DD2879" s="4"/>
      <c r="DE2879" s="4"/>
      <c r="DF2879" s="4"/>
    </row>
    <row r="2880" spans="106:110" x14ac:dyDescent="0.25">
      <c r="DB2880" s="4"/>
      <c r="DC2880" s="30"/>
      <c r="DD2880" s="30"/>
      <c r="DE2880" s="30"/>
      <c r="DF2880" s="30"/>
    </row>
    <row r="2881" spans="106:110" x14ac:dyDescent="0.25">
      <c r="DB2881" s="4"/>
      <c r="DC2881" s="4"/>
      <c r="DD2881" s="4"/>
      <c r="DE2881" s="4"/>
      <c r="DF2881" s="4"/>
    </row>
    <row r="2882" spans="106:110" x14ac:dyDescent="0.25">
      <c r="DB2882" s="4"/>
      <c r="DC2882" s="4"/>
      <c r="DD2882" s="4"/>
      <c r="DE2882" s="4"/>
      <c r="DF2882" s="4"/>
    </row>
    <row r="2883" spans="106:110" x14ac:dyDescent="0.25">
      <c r="DB2883" s="4"/>
      <c r="DC2883" s="4"/>
      <c r="DD2883" s="4"/>
      <c r="DE2883" s="4"/>
      <c r="DF2883" s="4"/>
    </row>
    <row r="2884" spans="106:110" x14ac:dyDescent="0.25">
      <c r="DB2884" s="4"/>
      <c r="DC2884" s="4"/>
      <c r="DD2884" s="4"/>
      <c r="DE2884" s="4"/>
      <c r="DF2884" s="4"/>
    </row>
    <row r="2885" spans="106:110" x14ac:dyDescent="0.25">
      <c r="DB2885" s="4"/>
      <c r="DC2885" s="4"/>
      <c r="DD2885" s="4"/>
      <c r="DE2885" s="4"/>
      <c r="DF2885" s="4"/>
    </row>
    <row r="2886" spans="106:110" x14ac:dyDescent="0.25">
      <c r="DB2886" s="4"/>
      <c r="DC2886" s="4"/>
      <c r="DD2886" s="4"/>
      <c r="DE2886" s="4"/>
      <c r="DF2886" s="4"/>
    </row>
    <row r="2887" spans="106:110" x14ac:dyDescent="0.25">
      <c r="DB2887" s="4"/>
      <c r="DC2887" s="89"/>
      <c r="DD2887" s="89"/>
      <c r="DE2887" s="89"/>
      <c r="DF2887" s="89"/>
    </row>
    <row r="2894" spans="106:110" x14ac:dyDescent="0.25">
      <c r="DB2894" s="4"/>
      <c r="DC2894" s="4"/>
      <c r="DD2894" s="4"/>
      <c r="DE2894" s="4"/>
      <c r="DF2894" s="4"/>
    </row>
    <row r="2895" spans="106:110" x14ac:dyDescent="0.25">
      <c r="DB2895" s="4"/>
      <c r="DC2895" s="87"/>
      <c r="DD2895" s="87"/>
      <c r="DE2895" s="87"/>
      <c r="DF2895" s="87"/>
    </row>
    <row r="2896" spans="106:110" x14ac:dyDescent="0.25">
      <c r="DB2896" s="4"/>
      <c r="DC2896" s="4"/>
      <c r="DD2896" s="4"/>
      <c r="DE2896" s="4"/>
      <c r="DF2896" s="4"/>
    </row>
    <row r="2899" spans="106:110" x14ac:dyDescent="0.25">
      <c r="DB2899" s="4"/>
      <c r="DC2899" s="4"/>
      <c r="DD2899" s="4"/>
      <c r="DE2899" s="4"/>
      <c r="DF2899" s="4"/>
    </row>
    <row r="2900" spans="106:110" x14ac:dyDescent="0.25">
      <c r="DB2900" s="4"/>
      <c r="DC2900" s="4"/>
      <c r="DD2900" s="4"/>
      <c r="DE2900" s="4"/>
      <c r="DF2900" s="4"/>
    </row>
    <row r="2902" spans="106:110" x14ac:dyDescent="0.25">
      <c r="DB2902" s="4"/>
      <c r="DC2902" s="4"/>
      <c r="DD2902" s="4"/>
      <c r="DE2902" s="4"/>
      <c r="DF2902" s="4"/>
    </row>
    <row r="2903" spans="106:110" x14ac:dyDescent="0.25">
      <c r="DB2903" s="4"/>
      <c r="DC2903" s="30"/>
      <c r="DD2903" s="30"/>
      <c r="DE2903" s="30"/>
      <c r="DF2903" s="30"/>
    </row>
    <row r="2904" spans="106:110" x14ac:dyDescent="0.25">
      <c r="DB2904" s="4"/>
      <c r="DC2904" s="4"/>
      <c r="DD2904" s="4"/>
      <c r="DE2904" s="4"/>
      <c r="DF2904" s="4"/>
    </row>
    <row r="2905" spans="106:110" x14ac:dyDescent="0.25">
      <c r="DB2905" s="4"/>
      <c r="DC2905" s="4"/>
      <c r="DD2905" s="4"/>
      <c r="DE2905" s="4"/>
      <c r="DF2905" s="4"/>
    </row>
    <row r="2906" spans="106:110" x14ac:dyDescent="0.25">
      <c r="DB2906" s="4"/>
      <c r="DC2906" s="4"/>
      <c r="DD2906" s="4"/>
      <c r="DE2906" s="4"/>
      <c r="DF2906" s="4"/>
    </row>
    <row r="2907" spans="106:110" x14ac:dyDescent="0.25">
      <c r="DB2907" s="4"/>
      <c r="DC2907" s="4"/>
      <c r="DD2907" s="4"/>
      <c r="DE2907" s="4"/>
      <c r="DF2907" s="4"/>
    </row>
    <row r="2908" spans="106:110" x14ac:dyDescent="0.25">
      <c r="DB2908" s="4"/>
      <c r="DC2908" s="4"/>
      <c r="DD2908" s="4"/>
      <c r="DE2908" s="4"/>
      <c r="DF2908" s="4"/>
    </row>
    <row r="2909" spans="106:110" x14ac:dyDescent="0.25">
      <c r="DB2909" s="4"/>
      <c r="DC2909" s="89"/>
      <c r="DD2909" s="89"/>
      <c r="DE2909" s="89"/>
      <c r="DF2909" s="89"/>
    </row>
    <row r="2916" spans="106:110" x14ac:dyDescent="0.25">
      <c r="DB2916" s="4"/>
      <c r="DC2916" s="4"/>
      <c r="DD2916" s="4"/>
      <c r="DE2916" s="4"/>
      <c r="DF2916" s="4"/>
    </row>
    <row r="2917" spans="106:110" x14ac:dyDescent="0.25">
      <c r="DC2917" s="78"/>
      <c r="DD2917" s="78"/>
      <c r="DE2917" s="78"/>
      <c r="DF2917" s="78"/>
    </row>
    <row r="2923" spans="106:110" x14ac:dyDescent="0.25">
      <c r="DB2923" s="4"/>
      <c r="DC2923" s="4"/>
      <c r="DD2923" s="4"/>
      <c r="DE2923" s="4"/>
      <c r="DF2923" s="4"/>
    </row>
    <row r="2926" spans="106:110" x14ac:dyDescent="0.25">
      <c r="DC2926" s="80"/>
      <c r="DD2926" s="80"/>
      <c r="DE2926" s="80"/>
      <c r="DF2926" s="80"/>
    </row>
    <row r="2932" spans="106:110" x14ac:dyDescent="0.25">
      <c r="DB2932" s="4"/>
      <c r="DC2932" s="4"/>
      <c r="DD2932" s="4"/>
      <c r="DE2932" s="4"/>
      <c r="DF2932" s="4"/>
    </row>
    <row r="2933" spans="106:110" x14ac:dyDescent="0.25">
      <c r="DC2933" s="85"/>
      <c r="DD2933" s="85"/>
      <c r="DE2933" s="85"/>
      <c r="DF2933" s="85"/>
    </row>
    <row r="2940" spans="106:110" x14ac:dyDescent="0.25">
      <c r="DB2940" s="4"/>
      <c r="DC2940" s="4"/>
      <c r="DD2940" s="4"/>
      <c r="DE2940" s="4"/>
      <c r="DF2940" s="4"/>
    </row>
    <row r="2941" spans="106:110" x14ac:dyDescent="0.25">
      <c r="DB2941" s="4"/>
      <c r="DC2941" s="4"/>
      <c r="DD2941" s="4"/>
      <c r="DE2941" s="4"/>
      <c r="DF2941" s="4"/>
    </row>
    <row r="2942" spans="106:110" x14ac:dyDescent="0.25">
      <c r="DC2942" s="78"/>
      <c r="DD2942" s="78"/>
      <c r="DE2942" s="78"/>
      <c r="DF2942" s="78"/>
    </row>
    <row r="2947" spans="106:110" x14ac:dyDescent="0.25">
      <c r="DB2947" s="4"/>
      <c r="DC2947" s="4"/>
      <c r="DD2947" s="4"/>
      <c r="DE2947" s="4"/>
      <c r="DF2947" s="4"/>
    </row>
    <row r="2948" spans="106:110" x14ac:dyDescent="0.25">
      <c r="DB2948" s="4"/>
      <c r="DC2948" s="4"/>
      <c r="DD2948" s="4"/>
      <c r="DE2948" s="4"/>
      <c r="DF2948" s="4"/>
    </row>
    <row r="2951" spans="106:110" x14ac:dyDescent="0.25">
      <c r="DC2951" s="80"/>
      <c r="DD2951" s="80"/>
      <c r="DE2951" s="80"/>
      <c r="DF2951" s="80"/>
    </row>
    <row r="2957" spans="106:110" x14ac:dyDescent="0.25">
      <c r="DB2957" s="4"/>
      <c r="DC2957" s="4"/>
      <c r="DD2957" s="4"/>
      <c r="DE2957" s="4"/>
      <c r="DF2957" s="4"/>
    </row>
    <row r="2958" spans="106:110" x14ac:dyDescent="0.25">
      <c r="DC2958" s="85"/>
      <c r="DD2958" s="85"/>
      <c r="DE2958" s="85"/>
      <c r="DF2958" s="85"/>
    </row>
    <row r="2965" spans="106:110" x14ac:dyDescent="0.25">
      <c r="DB2965" s="4"/>
      <c r="DC2965" s="4"/>
      <c r="DD2965" s="4"/>
      <c r="DE2965" s="4"/>
      <c r="DF2965" s="4"/>
    </row>
    <row r="2966" spans="106:110" x14ac:dyDescent="0.25">
      <c r="DC2966" s="78"/>
      <c r="DD2966" s="78"/>
      <c r="DE2966" s="78"/>
      <c r="DF2966" s="78"/>
    </row>
    <row r="2971" spans="106:110" x14ac:dyDescent="0.25">
      <c r="DB2971" s="4"/>
      <c r="DC2971" s="4"/>
      <c r="DD2971" s="4"/>
      <c r="DE2971" s="4"/>
      <c r="DF2971" s="4"/>
    </row>
    <row r="2973" spans="106:110" x14ac:dyDescent="0.25">
      <c r="DB2973" s="86"/>
      <c r="DC2973" s="86"/>
      <c r="DD2973" s="86"/>
      <c r="DE2973" s="86"/>
      <c r="DF2973" s="86"/>
    </row>
    <row r="2974" spans="106:110" x14ac:dyDescent="0.25">
      <c r="DB2974" s="4"/>
      <c r="DC2974" s="4"/>
      <c r="DD2974" s="4"/>
      <c r="DE2974" s="4"/>
      <c r="DF2974" s="4"/>
    </row>
    <row r="2976" spans="106:110" x14ac:dyDescent="0.25">
      <c r="DC2976" s="80"/>
      <c r="DD2976" s="80"/>
      <c r="DE2976" s="80"/>
      <c r="DF2976" s="80"/>
    </row>
    <row r="2981" spans="106:110" x14ac:dyDescent="0.25">
      <c r="DB2981" s="4"/>
      <c r="DC2981" s="4"/>
      <c r="DD2981" s="4"/>
      <c r="DE2981" s="4"/>
      <c r="DF2981" s="4"/>
    </row>
    <row r="2982" spans="106:110" x14ac:dyDescent="0.25">
      <c r="DB2982" s="4"/>
      <c r="DC2982" s="4"/>
      <c r="DD2982" s="4"/>
      <c r="DE2982" s="4"/>
      <c r="DF2982" s="4"/>
    </row>
    <row r="2983" spans="106:110" x14ac:dyDescent="0.25">
      <c r="DB2983" s="4"/>
      <c r="DC2983" s="4"/>
      <c r="DD2983" s="4"/>
      <c r="DE2983" s="4"/>
      <c r="DF2983" s="4"/>
    </row>
    <row r="2984" spans="106:110" x14ac:dyDescent="0.25">
      <c r="DC2984" s="85"/>
      <c r="DD2984" s="85"/>
      <c r="DE2984" s="85"/>
      <c r="DF2984" s="85"/>
    </row>
    <row r="2991" spans="106:110" x14ac:dyDescent="0.25">
      <c r="DB2991" s="4"/>
      <c r="DC2991" s="4"/>
      <c r="DD2991" s="4"/>
      <c r="DE2991" s="4"/>
      <c r="DF2991" s="4"/>
    </row>
    <row r="2992" spans="106:110" x14ac:dyDescent="0.25">
      <c r="DB2992" s="4"/>
      <c r="DC2992" s="87"/>
      <c r="DD2992" s="87"/>
      <c r="DE2992" s="87"/>
      <c r="DF2992" s="87"/>
    </row>
    <row r="2993" spans="106:110" x14ac:dyDescent="0.25">
      <c r="DB2993" s="4"/>
      <c r="DC2993" s="4"/>
      <c r="DD2993" s="4"/>
      <c r="DE2993" s="4"/>
      <c r="DF2993" s="4"/>
    </row>
    <row r="2999" spans="106:110" x14ac:dyDescent="0.25">
      <c r="DB2999" s="4"/>
      <c r="DC2999" s="4"/>
      <c r="DD2999" s="4"/>
      <c r="DE2999" s="4"/>
      <c r="DF2999" s="4"/>
    </row>
    <row r="3000" spans="106:110" x14ac:dyDescent="0.25">
      <c r="DB3000" s="4"/>
      <c r="DC3000" s="4"/>
      <c r="DD3000" s="4"/>
      <c r="DE3000" s="4"/>
      <c r="DF3000" s="4"/>
    </row>
    <row r="3001" spans="106:110" x14ac:dyDescent="0.25">
      <c r="DB3001" s="4"/>
      <c r="DC3001" s="30"/>
      <c r="DD3001" s="30"/>
      <c r="DE3001" s="30"/>
      <c r="DF3001" s="30"/>
    </row>
    <row r="3002" spans="106:110" x14ac:dyDescent="0.25">
      <c r="DB3002" s="4"/>
      <c r="DC3002" s="4"/>
      <c r="DD3002" s="4"/>
      <c r="DE3002" s="4"/>
      <c r="DF3002" s="4"/>
    </row>
    <row r="3003" spans="106:110" x14ac:dyDescent="0.25">
      <c r="DB3003" s="4"/>
      <c r="DC3003" s="4"/>
      <c r="DD3003" s="4"/>
      <c r="DE3003" s="4"/>
      <c r="DF3003" s="4"/>
    </row>
    <row r="3004" spans="106:110" x14ac:dyDescent="0.25">
      <c r="DB3004" s="4"/>
      <c r="DC3004" s="4"/>
      <c r="DD3004" s="4"/>
      <c r="DE3004" s="4"/>
      <c r="DF3004" s="4"/>
    </row>
    <row r="3005" spans="106:110" x14ac:dyDescent="0.25">
      <c r="DB3005" s="4"/>
      <c r="DC3005" s="4"/>
      <c r="DD3005" s="4"/>
      <c r="DE3005" s="4"/>
      <c r="DF3005" s="4"/>
    </row>
    <row r="3006" spans="106:110" x14ac:dyDescent="0.25">
      <c r="DB3006" s="4"/>
      <c r="DC3006" s="4"/>
      <c r="DD3006" s="4"/>
      <c r="DE3006" s="4"/>
      <c r="DF3006" s="4"/>
    </row>
    <row r="3007" spans="106:110" x14ac:dyDescent="0.25">
      <c r="DB3007" s="4"/>
      <c r="DC3007" s="4"/>
      <c r="DD3007" s="4"/>
      <c r="DE3007" s="4"/>
      <c r="DF3007" s="4"/>
    </row>
    <row r="3008" spans="106:110" x14ac:dyDescent="0.25">
      <c r="DB3008" s="4"/>
      <c r="DC3008" s="89"/>
      <c r="DD3008" s="89"/>
      <c r="DE3008" s="89"/>
      <c r="DF3008" s="89"/>
    </row>
    <row r="3015" spans="106:110" x14ac:dyDescent="0.25">
      <c r="DB3015" s="4"/>
      <c r="DC3015" s="4"/>
      <c r="DD3015" s="4"/>
      <c r="DE3015" s="4"/>
      <c r="DF3015" s="4"/>
    </row>
    <row r="3016" spans="106:110" x14ac:dyDescent="0.25">
      <c r="DC3016" s="78"/>
      <c r="DD3016" s="78"/>
      <c r="DE3016" s="78"/>
      <c r="DF3016" s="78"/>
    </row>
    <row r="3021" spans="106:110" x14ac:dyDescent="0.25">
      <c r="DB3021" s="4"/>
      <c r="DC3021" s="4"/>
      <c r="DD3021" s="4"/>
      <c r="DE3021" s="4"/>
      <c r="DF3021" s="4"/>
    </row>
    <row r="3022" spans="106:110" x14ac:dyDescent="0.25">
      <c r="DB3022" s="4"/>
      <c r="DC3022" s="4"/>
      <c r="DD3022" s="4"/>
      <c r="DE3022" s="4"/>
      <c r="DF3022" s="4"/>
    </row>
    <row r="3023" spans="106:110" x14ac:dyDescent="0.25">
      <c r="DB3023" s="4"/>
      <c r="DC3023" s="4"/>
      <c r="DD3023" s="4"/>
      <c r="DE3023" s="4"/>
      <c r="DF3023" s="4"/>
    </row>
    <row r="3025" spans="106:110" x14ac:dyDescent="0.25">
      <c r="DC3025" s="80"/>
      <c r="DD3025" s="80"/>
      <c r="DE3025" s="80"/>
      <c r="DF3025" s="80"/>
    </row>
    <row r="3031" spans="106:110" x14ac:dyDescent="0.25">
      <c r="DB3031" s="4"/>
      <c r="DC3031" s="4"/>
      <c r="DD3031" s="4"/>
      <c r="DE3031" s="4"/>
      <c r="DF3031" s="4"/>
    </row>
    <row r="3032" spans="106:110" x14ac:dyDescent="0.25">
      <c r="DC3032" s="85"/>
      <c r="DD3032" s="85"/>
      <c r="DE3032" s="85"/>
      <c r="DF3032" s="85"/>
    </row>
    <row r="3039" spans="106:110" x14ac:dyDescent="0.25">
      <c r="DB3039" s="4"/>
      <c r="DC3039" s="4"/>
      <c r="DD3039" s="4"/>
      <c r="DE3039" s="4"/>
      <c r="DF3039" s="4"/>
    </row>
    <row r="3040" spans="106:110" x14ac:dyDescent="0.25">
      <c r="DC3040" s="78"/>
      <c r="DD3040" s="78"/>
      <c r="DE3040" s="78"/>
      <c r="DF3040" s="78"/>
    </row>
    <row r="3045" spans="106:110" x14ac:dyDescent="0.25">
      <c r="DB3045" s="4"/>
      <c r="DC3045" s="4"/>
      <c r="DD3045" s="4"/>
      <c r="DE3045" s="4"/>
      <c r="DF3045" s="4"/>
    </row>
    <row r="3046" spans="106:110" x14ac:dyDescent="0.25">
      <c r="DB3046" s="4"/>
      <c r="DC3046" s="4"/>
      <c r="DD3046" s="4"/>
      <c r="DE3046" s="4"/>
      <c r="DF3046" s="4"/>
    </row>
    <row r="3047" spans="106:110" x14ac:dyDescent="0.25">
      <c r="DB3047" s="86"/>
      <c r="DC3047" s="86"/>
      <c r="DD3047" s="86"/>
      <c r="DE3047" s="86"/>
      <c r="DF3047" s="86"/>
    </row>
    <row r="3048" spans="106:110" x14ac:dyDescent="0.25">
      <c r="DB3048" s="4"/>
      <c r="DC3048" s="4"/>
      <c r="DD3048" s="4"/>
      <c r="DE3048" s="4"/>
      <c r="DF3048" s="4"/>
    </row>
    <row r="3050" spans="106:110" x14ac:dyDescent="0.25">
      <c r="DC3050" s="80"/>
      <c r="DD3050" s="80"/>
      <c r="DE3050" s="80"/>
      <c r="DF3050" s="80"/>
    </row>
    <row r="3055" spans="106:110" x14ac:dyDescent="0.25">
      <c r="DB3055" s="4"/>
      <c r="DC3055" s="4"/>
      <c r="DD3055" s="4"/>
      <c r="DE3055" s="4"/>
      <c r="DF3055" s="4"/>
    </row>
    <row r="3056" spans="106:110" x14ac:dyDescent="0.25">
      <c r="DB3056" s="4"/>
      <c r="DC3056" s="4"/>
      <c r="DD3056" s="4"/>
      <c r="DE3056" s="4"/>
      <c r="DF3056" s="4"/>
    </row>
    <row r="3057" spans="106:110" x14ac:dyDescent="0.25">
      <c r="DB3057" s="4"/>
      <c r="DC3057" s="4"/>
      <c r="DD3057" s="4"/>
      <c r="DE3057" s="4"/>
      <c r="DF3057" s="4"/>
    </row>
    <row r="3058" spans="106:110" x14ac:dyDescent="0.25">
      <c r="DC3058" s="85"/>
      <c r="DD3058" s="85"/>
      <c r="DE3058" s="85"/>
      <c r="DF3058" s="85"/>
    </row>
    <row r="3065" spans="106:110" x14ac:dyDescent="0.25">
      <c r="DB3065" s="4"/>
      <c r="DC3065" s="4"/>
      <c r="DD3065" s="4"/>
      <c r="DE3065" s="4"/>
      <c r="DF3065" s="4"/>
    </row>
    <row r="3066" spans="106:110" x14ac:dyDescent="0.25">
      <c r="DB3066" s="4"/>
      <c r="DC3066" s="87"/>
      <c r="DD3066" s="87"/>
      <c r="DE3066" s="87"/>
      <c r="DF3066" s="87"/>
    </row>
    <row r="3067" spans="106:110" x14ac:dyDescent="0.25">
      <c r="DB3067" s="4"/>
      <c r="DC3067" s="4"/>
      <c r="DD3067" s="4"/>
      <c r="DE3067" s="4"/>
      <c r="DF3067" s="4"/>
    </row>
    <row r="3072" spans="106:110" x14ac:dyDescent="0.25">
      <c r="DB3072" s="4"/>
      <c r="DC3072" s="4"/>
      <c r="DD3072" s="4"/>
      <c r="DE3072" s="4"/>
      <c r="DF3072" s="4"/>
    </row>
    <row r="3073" spans="106:110" x14ac:dyDescent="0.25">
      <c r="DB3073" s="4"/>
      <c r="DC3073" s="4"/>
      <c r="DD3073" s="4"/>
      <c r="DE3073" s="4"/>
      <c r="DF3073" s="4"/>
    </row>
    <row r="3074" spans="106:110" x14ac:dyDescent="0.25">
      <c r="DB3074" s="4"/>
      <c r="DC3074" s="4"/>
      <c r="DD3074" s="4"/>
      <c r="DE3074" s="4"/>
      <c r="DF3074" s="4"/>
    </row>
    <row r="3075" spans="106:110" x14ac:dyDescent="0.25">
      <c r="DB3075" s="4"/>
      <c r="DC3075" s="30"/>
      <c r="DD3075" s="30"/>
      <c r="DE3075" s="30"/>
      <c r="DF3075" s="30"/>
    </row>
    <row r="3076" spans="106:110" x14ac:dyDescent="0.25">
      <c r="DB3076" s="4"/>
      <c r="DC3076" s="4"/>
      <c r="DD3076" s="4"/>
      <c r="DE3076" s="4"/>
      <c r="DF3076" s="4"/>
    </row>
    <row r="3077" spans="106:110" x14ac:dyDescent="0.25">
      <c r="DB3077" s="4"/>
      <c r="DC3077" s="4"/>
      <c r="DD3077" s="4"/>
      <c r="DE3077" s="4"/>
      <c r="DF3077" s="4"/>
    </row>
    <row r="3078" spans="106:110" x14ac:dyDescent="0.25">
      <c r="DB3078" s="4"/>
      <c r="DC3078" s="4"/>
      <c r="DD3078" s="4"/>
      <c r="DE3078" s="4"/>
      <c r="DF3078" s="4"/>
    </row>
    <row r="3079" spans="106:110" x14ac:dyDescent="0.25">
      <c r="DB3079" s="4"/>
      <c r="DC3079" s="4"/>
      <c r="DD3079" s="4"/>
      <c r="DE3079" s="4"/>
      <c r="DF3079" s="4"/>
    </row>
    <row r="3080" spans="106:110" x14ac:dyDescent="0.25">
      <c r="DB3080" s="4"/>
      <c r="DC3080" s="4"/>
      <c r="DD3080" s="4"/>
      <c r="DE3080" s="4"/>
      <c r="DF3080" s="4"/>
    </row>
    <row r="3081" spans="106:110" x14ac:dyDescent="0.25">
      <c r="DB3081" s="4"/>
      <c r="DC3081" s="4"/>
      <c r="DD3081" s="4"/>
      <c r="DE3081" s="4"/>
      <c r="DF3081" s="4"/>
    </row>
    <row r="3082" spans="106:110" x14ac:dyDescent="0.25">
      <c r="DB3082" s="4"/>
      <c r="DC3082" s="89"/>
      <c r="DD3082" s="89"/>
      <c r="DE3082" s="89"/>
      <c r="DF3082" s="89"/>
    </row>
    <row r="3089" spans="106:110" x14ac:dyDescent="0.25">
      <c r="DB3089" s="4"/>
      <c r="DC3089" s="4"/>
      <c r="DD3089" s="4"/>
      <c r="DE3089" s="4"/>
      <c r="DF3089" s="4"/>
    </row>
    <row r="3090" spans="106:110" x14ac:dyDescent="0.25">
      <c r="DC3090" s="78"/>
      <c r="DD3090" s="78"/>
      <c r="DE3090" s="78"/>
      <c r="DF3090" s="78"/>
    </row>
    <row r="3096" spans="106:110" x14ac:dyDescent="0.25">
      <c r="DC3096" s="80"/>
      <c r="DD3096" s="80"/>
      <c r="DE3096" s="80"/>
      <c r="DF3096" s="80"/>
    </row>
    <row r="3100" spans="106:110" x14ac:dyDescent="0.25">
      <c r="DC3100" s="85"/>
      <c r="DD3100" s="85"/>
      <c r="DE3100" s="85"/>
      <c r="DF3100" s="85"/>
    </row>
    <row r="3107" spans="106:110" x14ac:dyDescent="0.25">
      <c r="DB3107" s="4"/>
      <c r="DC3107" s="4"/>
      <c r="DD3107" s="4"/>
      <c r="DE3107" s="4"/>
      <c r="DF3107" s="4"/>
    </row>
    <row r="3108" spans="106:110" x14ac:dyDescent="0.25">
      <c r="DB3108" s="4"/>
      <c r="DC3108" s="87"/>
      <c r="DD3108" s="87"/>
      <c r="DE3108" s="87"/>
      <c r="DF3108" s="87"/>
    </row>
    <row r="3109" spans="106:110" x14ac:dyDescent="0.25">
      <c r="DB3109" s="4"/>
      <c r="DC3109" s="4"/>
      <c r="DD3109" s="4"/>
      <c r="DE3109" s="4"/>
      <c r="DF3109" s="4"/>
    </row>
    <row r="3112" spans="106:110" x14ac:dyDescent="0.25">
      <c r="DB3112" s="4"/>
      <c r="DC3112" s="4"/>
      <c r="DD3112" s="4"/>
      <c r="DE3112" s="4"/>
      <c r="DF3112" s="4"/>
    </row>
    <row r="3113" spans="106:110" x14ac:dyDescent="0.25">
      <c r="DB3113" s="4"/>
      <c r="DC3113" s="30"/>
      <c r="DD3113" s="30"/>
      <c r="DE3113" s="30"/>
      <c r="DF3113" s="30"/>
    </row>
    <row r="3114" spans="106:110" x14ac:dyDescent="0.25">
      <c r="DB3114" s="4"/>
      <c r="DC3114" s="4"/>
      <c r="DD3114" s="4"/>
      <c r="DE3114" s="4"/>
      <c r="DF3114" s="4"/>
    </row>
    <row r="3116" spans="106:110" x14ac:dyDescent="0.25">
      <c r="DB3116" s="4"/>
      <c r="DC3116" s="89"/>
      <c r="DD3116" s="89"/>
      <c r="DE3116" s="89"/>
      <c r="DF3116" s="89"/>
    </row>
    <row r="3123" spans="106:110" x14ac:dyDescent="0.25">
      <c r="DB3123" s="4"/>
      <c r="DC3123" s="4"/>
      <c r="DD3123" s="4"/>
      <c r="DE3123" s="4"/>
      <c r="DF3123" s="4"/>
    </row>
    <row r="3124" spans="106:110" x14ac:dyDescent="0.25">
      <c r="DB3124" s="4"/>
      <c r="DC3124" s="87"/>
      <c r="DD3124" s="87"/>
      <c r="DE3124" s="87"/>
      <c r="DF3124" s="87"/>
    </row>
    <row r="3125" spans="106:110" x14ac:dyDescent="0.25">
      <c r="DB3125" s="4"/>
      <c r="DC3125" s="4"/>
      <c r="DD3125" s="4"/>
      <c r="DE3125" s="4"/>
      <c r="DF3125" s="4"/>
    </row>
    <row r="3128" spans="106:110" x14ac:dyDescent="0.25">
      <c r="DB3128" s="4"/>
      <c r="DC3128" s="4"/>
      <c r="DD3128" s="4"/>
      <c r="DE3128" s="4"/>
      <c r="DF3128" s="4"/>
    </row>
    <row r="3129" spans="106:110" x14ac:dyDescent="0.25">
      <c r="DB3129" s="4"/>
      <c r="DC3129" s="30"/>
      <c r="DD3129" s="30"/>
      <c r="DE3129" s="30"/>
      <c r="DF3129" s="30"/>
    </row>
    <row r="3130" spans="106:110" x14ac:dyDescent="0.25">
      <c r="DB3130" s="4"/>
      <c r="DC3130" s="4"/>
      <c r="DD3130" s="4"/>
      <c r="DE3130" s="4"/>
      <c r="DF3130" s="4"/>
    </row>
    <row r="3132" spans="106:110" x14ac:dyDescent="0.25">
      <c r="DB3132" s="4"/>
      <c r="DC3132" s="89"/>
      <c r="DD3132" s="89"/>
      <c r="DE3132" s="89"/>
      <c r="DF3132" s="89"/>
    </row>
    <row r="3139" spans="106:110" x14ac:dyDescent="0.25">
      <c r="DB3139" s="4"/>
      <c r="DC3139" s="4"/>
      <c r="DD3139" s="4"/>
      <c r="DE3139" s="4"/>
      <c r="DF3139" s="4"/>
    </row>
    <row r="3140" spans="106:110" x14ac:dyDescent="0.25">
      <c r="DB3140" s="4"/>
      <c r="DC3140" s="87"/>
      <c r="DD3140" s="87"/>
      <c r="DE3140" s="87"/>
      <c r="DF3140" s="87"/>
    </row>
    <row r="3141" spans="106:110" x14ac:dyDescent="0.25">
      <c r="DB3141" s="4"/>
      <c r="DC3141" s="4"/>
      <c r="DD3141" s="4"/>
      <c r="DE3141" s="4"/>
      <c r="DF3141" s="4"/>
    </row>
    <row r="3143" spans="106:110" x14ac:dyDescent="0.25">
      <c r="DB3143" s="86"/>
      <c r="DC3143" s="86"/>
      <c r="DD3143" s="86"/>
      <c r="DE3143" s="86"/>
      <c r="DF3143" s="86"/>
    </row>
    <row r="3144" spans="106:110" x14ac:dyDescent="0.25">
      <c r="DB3144" s="4"/>
      <c r="DC3144" s="4"/>
      <c r="DD3144" s="4"/>
      <c r="DE3144" s="4"/>
      <c r="DF3144" s="4"/>
    </row>
    <row r="3145" spans="106:110" x14ac:dyDescent="0.25">
      <c r="DB3145" s="4"/>
      <c r="DC3145" s="30"/>
      <c r="DD3145" s="30"/>
      <c r="DE3145" s="30"/>
      <c r="DF3145" s="30"/>
    </row>
    <row r="3146" spans="106:110" x14ac:dyDescent="0.25">
      <c r="DB3146" s="4"/>
      <c r="DC3146" s="4"/>
      <c r="DD3146" s="4"/>
      <c r="DE3146" s="4"/>
      <c r="DF3146" s="4"/>
    </row>
    <row r="3148" spans="106:110" x14ac:dyDescent="0.25">
      <c r="DB3148" s="4"/>
      <c r="DC3148" s="89"/>
      <c r="DD3148" s="89"/>
      <c r="DE3148" s="89"/>
      <c r="DF3148" s="89"/>
    </row>
    <row r="3155" spans="106:110" x14ac:dyDescent="0.25">
      <c r="DB3155" s="4"/>
      <c r="DC3155" s="4"/>
      <c r="DD3155" s="4"/>
      <c r="DE3155" s="4"/>
      <c r="DF3155" s="4"/>
    </row>
    <row r="3156" spans="106:110" x14ac:dyDescent="0.25">
      <c r="DB3156" s="4"/>
      <c r="DC3156" s="87"/>
      <c r="DD3156" s="87"/>
      <c r="DE3156" s="87"/>
      <c r="DF3156" s="87"/>
    </row>
    <row r="3157" spans="106:110" x14ac:dyDescent="0.25">
      <c r="DB3157" s="4"/>
      <c r="DC3157" s="4"/>
      <c r="DD3157" s="4"/>
      <c r="DE3157" s="4"/>
      <c r="DF3157" s="4"/>
    </row>
    <row r="3160" spans="106:110" x14ac:dyDescent="0.25">
      <c r="DB3160" s="4"/>
      <c r="DC3160" s="4"/>
      <c r="DD3160" s="4"/>
      <c r="DE3160" s="4"/>
      <c r="DF3160" s="4"/>
    </row>
    <row r="3161" spans="106:110" x14ac:dyDescent="0.25">
      <c r="DB3161" s="4"/>
      <c r="DC3161" s="30"/>
      <c r="DD3161" s="30"/>
      <c r="DE3161" s="30"/>
      <c r="DF3161" s="30"/>
    </row>
    <row r="3164" spans="106:110" x14ac:dyDescent="0.25">
      <c r="DB3164" s="4"/>
      <c r="DC3164" s="89"/>
      <c r="DD3164" s="89"/>
      <c r="DE3164" s="89"/>
      <c r="DF3164" s="89"/>
    </row>
    <row r="3171" spans="106:110" x14ac:dyDescent="0.25">
      <c r="DB3171" s="4"/>
      <c r="DC3171" s="4"/>
      <c r="DD3171" s="4"/>
      <c r="DE3171" s="4"/>
      <c r="DF3171" s="4"/>
    </row>
    <row r="3172" spans="106:110" x14ac:dyDescent="0.25">
      <c r="DB3172" s="4"/>
      <c r="DC3172" s="87"/>
      <c r="DD3172" s="87"/>
      <c r="DE3172" s="87"/>
      <c r="DF3172" s="87"/>
    </row>
    <row r="3173" spans="106:110" x14ac:dyDescent="0.25">
      <c r="DB3173" s="4"/>
      <c r="DC3173" s="4"/>
      <c r="DD3173" s="4"/>
      <c r="DE3173" s="4"/>
      <c r="DF3173" s="4"/>
    </row>
    <row r="3176" spans="106:110" x14ac:dyDescent="0.25">
      <c r="DB3176" s="4"/>
      <c r="DC3176" s="4"/>
      <c r="DD3176" s="4"/>
      <c r="DE3176" s="4"/>
      <c r="DF3176" s="4"/>
    </row>
    <row r="3177" spans="106:110" x14ac:dyDescent="0.25">
      <c r="DB3177" s="4"/>
      <c r="DC3177" s="30"/>
      <c r="DD3177" s="30"/>
      <c r="DE3177" s="30"/>
      <c r="DF3177" s="30"/>
    </row>
    <row r="3180" spans="106:110" x14ac:dyDescent="0.25">
      <c r="DB3180" s="4"/>
      <c r="DC3180" s="89"/>
      <c r="DD3180" s="89"/>
      <c r="DE3180" s="89"/>
      <c r="DF3180" s="89"/>
    </row>
    <row r="3187" spans="106:110" x14ac:dyDescent="0.25">
      <c r="DB3187" s="4"/>
      <c r="DC3187" s="4"/>
      <c r="DD3187" s="4"/>
      <c r="DE3187" s="4"/>
      <c r="DF3187" s="4"/>
    </row>
    <row r="3188" spans="106:110" x14ac:dyDescent="0.25">
      <c r="DB3188" s="4"/>
      <c r="DC3188" s="87"/>
      <c r="DD3188" s="87"/>
      <c r="DE3188" s="87"/>
      <c r="DF3188" s="87"/>
    </row>
    <row r="3189" spans="106:110" x14ac:dyDescent="0.25">
      <c r="DB3189" s="4"/>
      <c r="DC3189" s="4"/>
      <c r="DD3189" s="4"/>
      <c r="DE3189" s="4"/>
      <c r="DF3189" s="4"/>
    </row>
    <row r="3191" spans="106:110" x14ac:dyDescent="0.25">
      <c r="DB3191" s="86"/>
      <c r="DC3191" s="86"/>
      <c r="DD3191" s="86"/>
      <c r="DE3191" s="86"/>
      <c r="DF3191" s="86"/>
    </row>
    <row r="3192" spans="106:110" x14ac:dyDescent="0.25">
      <c r="DB3192" s="4"/>
      <c r="DC3192" s="4"/>
      <c r="DD3192" s="4"/>
      <c r="DE3192" s="4"/>
      <c r="DF3192" s="4"/>
    </row>
    <row r="3193" spans="106:110" x14ac:dyDescent="0.25">
      <c r="DB3193" s="4"/>
      <c r="DC3193" s="30"/>
      <c r="DD3193" s="30"/>
      <c r="DE3193" s="30"/>
      <c r="DF3193" s="30"/>
    </row>
    <row r="3196" spans="106:110" x14ac:dyDescent="0.25">
      <c r="DB3196" s="4"/>
      <c r="DC3196" s="89"/>
      <c r="DD3196" s="89"/>
      <c r="DE3196" s="89"/>
      <c r="DF3196" s="89"/>
    </row>
    <row r="3203" spans="106:110" x14ac:dyDescent="0.25">
      <c r="DB3203" s="4"/>
      <c r="DC3203" s="4"/>
      <c r="DD3203" s="4"/>
      <c r="DE3203" s="4"/>
      <c r="DF3203" s="4"/>
    </row>
    <row r="3204" spans="106:110" x14ac:dyDescent="0.25">
      <c r="DB3204" s="4"/>
      <c r="DC3204" s="87"/>
      <c r="DD3204" s="87"/>
      <c r="DE3204" s="87"/>
      <c r="DF3204" s="87"/>
    </row>
    <row r="3205" spans="106:110" x14ac:dyDescent="0.25">
      <c r="DB3205" s="4"/>
      <c r="DC3205" s="4"/>
      <c r="DD3205" s="4"/>
      <c r="DE3205" s="4"/>
      <c r="DF3205" s="4"/>
    </row>
    <row r="3208" spans="106:110" x14ac:dyDescent="0.25">
      <c r="DB3208" s="4"/>
      <c r="DC3208" s="4"/>
      <c r="DD3208" s="4"/>
      <c r="DE3208" s="4"/>
      <c r="DF3208" s="4"/>
    </row>
    <row r="3209" spans="106:110" x14ac:dyDescent="0.25">
      <c r="DB3209" s="4"/>
      <c r="DC3209" s="30"/>
      <c r="DD3209" s="30"/>
      <c r="DE3209" s="30"/>
      <c r="DF3209" s="30"/>
    </row>
    <row r="3212" spans="106:110" x14ac:dyDescent="0.25">
      <c r="DB3212" s="4"/>
      <c r="DC3212" s="89"/>
      <c r="DD3212" s="89"/>
      <c r="DE3212" s="89"/>
      <c r="DF3212" s="89"/>
    </row>
    <row r="3219" spans="106:110" x14ac:dyDescent="0.25">
      <c r="DB3219" s="4"/>
      <c r="DC3219" s="4"/>
      <c r="DD3219" s="4"/>
      <c r="DE3219" s="4"/>
      <c r="DF3219" s="4"/>
    </row>
    <row r="3220" spans="106:110" x14ac:dyDescent="0.25">
      <c r="DB3220" s="4"/>
      <c r="DC3220" s="87"/>
      <c r="DD3220" s="87"/>
      <c r="DE3220" s="87"/>
      <c r="DF3220" s="87"/>
    </row>
    <row r="3221" spans="106:110" x14ac:dyDescent="0.25">
      <c r="DB3221" s="4"/>
      <c r="DC3221" s="4"/>
      <c r="DD3221" s="4"/>
      <c r="DE3221" s="4"/>
      <c r="DF3221" s="4"/>
    </row>
    <row r="3224" spans="106:110" x14ac:dyDescent="0.25">
      <c r="DB3224" s="4"/>
      <c r="DC3224" s="4"/>
      <c r="DD3224" s="4"/>
      <c r="DE3224" s="4"/>
      <c r="DF3224" s="4"/>
    </row>
    <row r="3225" spans="106:110" x14ac:dyDescent="0.25">
      <c r="DB3225" s="4"/>
      <c r="DC3225" s="30"/>
      <c r="DD3225" s="30"/>
      <c r="DE3225" s="30"/>
      <c r="DF3225" s="30"/>
    </row>
    <row r="3228" spans="106:110" x14ac:dyDescent="0.25">
      <c r="DB3228" s="4"/>
      <c r="DC3228" s="89"/>
      <c r="DD3228" s="89"/>
      <c r="DE3228" s="89"/>
      <c r="DF3228" s="89"/>
    </row>
    <row r="3235" spans="106:110" x14ac:dyDescent="0.25">
      <c r="DB3235" s="4"/>
      <c r="DC3235" s="4"/>
      <c r="DD3235" s="4"/>
      <c r="DE3235" s="4"/>
      <c r="DF3235" s="4"/>
    </row>
    <row r="3236" spans="106:110" x14ac:dyDescent="0.25">
      <c r="DB3236" s="4"/>
      <c r="DC3236" s="87"/>
      <c r="DD3236" s="87"/>
      <c r="DE3236" s="87"/>
      <c r="DF3236" s="87"/>
    </row>
    <row r="3237" spans="106:110" x14ac:dyDescent="0.25">
      <c r="DB3237" s="4"/>
      <c r="DC3237" s="4"/>
      <c r="DD3237" s="4"/>
      <c r="DE3237" s="4"/>
      <c r="DF3237" s="4"/>
    </row>
    <row r="3239" spans="106:110" x14ac:dyDescent="0.25">
      <c r="DB3239" s="86"/>
      <c r="DC3239" s="86"/>
      <c r="DD3239" s="86"/>
      <c r="DE3239" s="86"/>
      <c r="DF3239" s="86"/>
    </row>
    <row r="3240" spans="106:110" x14ac:dyDescent="0.25">
      <c r="DB3240" s="4"/>
      <c r="DC3240" s="4"/>
      <c r="DD3240" s="4"/>
      <c r="DE3240" s="4"/>
      <c r="DF3240" s="4"/>
    </row>
    <row r="3241" spans="106:110" x14ac:dyDescent="0.25">
      <c r="DB3241" s="4"/>
      <c r="DC3241" s="30"/>
      <c r="DD3241" s="30"/>
      <c r="DE3241" s="30"/>
      <c r="DF3241" s="30"/>
    </row>
    <row r="3244" spans="106:110" x14ac:dyDescent="0.25">
      <c r="DB3244" s="4"/>
      <c r="DC3244" s="89"/>
      <c r="DD3244" s="89"/>
      <c r="DE3244" s="89"/>
      <c r="DF3244" s="89"/>
    </row>
    <row r="3251" spans="106:110" x14ac:dyDescent="0.25">
      <c r="DB3251" s="4"/>
      <c r="DC3251" s="4"/>
      <c r="DD3251" s="4"/>
      <c r="DE3251" s="4"/>
      <c r="DF3251" s="4"/>
    </row>
    <row r="3255" spans="106:110" x14ac:dyDescent="0.25">
      <c r="DB3255" s="4"/>
      <c r="DC3255" s="4"/>
      <c r="DD3255" s="4"/>
      <c r="DE3255" s="4"/>
      <c r="DF3255" s="4"/>
    </row>
    <row r="3258" spans="106:110" x14ac:dyDescent="0.25">
      <c r="DB3258" s="90"/>
      <c r="DC3258" s="90"/>
    </row>
    <row r="3267" spans="106:110" x14ac:dyDescent="0.25">
      <c r="DB3267" s="4"/>
      <c r="DC3267" s="4"/>
      <c r="DD3267" s="4"/>
      <c r="DE3267" s="4"/>
      <c r="DF3267" s="4"/>
    </row>
    <row r="3271" spans="106:110" x14ac:dyDescent="0.25">
      <c r="DB3271" s="4"/>
      <c r="DC3271" s="4"/>
      <c r="DD3271" s="4"/>
      <c r="DE3271" s="4"/>
      <c r="DF3271" s="4"/>
    </row>
    <row r="3283" spans="106:110" x14ac:dyDescent="0.25">
      <c r="DB3283" s="4"/>
      <c r="DC3283" s="4"/>
      <c r="DD3283" s="4"/>
      <c r="DE3283" s="4"/>
      <c r="DF3283" s="4"/>
    </row>
    <row r="3290" spans="106:110" x14ac:dyDescent="0.25">
      <c r="DB3290" s="90"/>
      <c r="DC3290" s="90"/>
    </row>
    <row r="3299" spans="106:110" x14ac:dyDescent="0.25">
      <c r="DB3299" s="4"/>
      <c r="DC3299" s="4"/>
      <c r="DD3299" s="4"/>
      <c r="DE3299" s="4"/>
      <c r="DF3299" s="4"/>
    </row>
    <row r="3315" spans="106:110" x14ac:dyDescent="0.25">
      <c r="DB3315" s="4"/>
      <c r="DC3315" s="4"/>
      <c r="DD3315" s="4"/>
      <c r="DE3315" s="4"/>
      <c r="DF3315" s="4"/>
    </row>
    <row r="3322" spans="106:110" x14ac:dyDescent="0.25">
      <c r="DB3322" s="90"/>
      <c r="DC3322" s="90"/>
    </row>
    <row r="3331" spans="106:110" x14ac:dyDescent="0.25">
      <c r="DB3331" s="4"/>
      <c r="DC3331" s="4"/>
      <c r="DD3331" s="4"/>
      <c r="DE3331" s="4"/>
      <c r="DF3331" s="4"/>
    </row>
    <row r="3347" spans="106:110" x14ac:dyDescent="0.25">
      <c r="DB3347" s="4"/>
      <c r="DC3347" s="4"/>
      <c r="DD3347" s="4"/>
      <c r="DE3347" s="4"/>
      <c r="DF3347" s="4"/>
    </row>
    <row r="3354" spans="106:110" x14ac:dyDescent="0.25">
      <c r="DB3354" s="90"/>
      <c r="DC3354" s="90"/>
    </row>
    <row r="3363" spans="106:110" x14ac:dyDescent="0.25">
      <c r="DB3363" s="4"/>
      <c r="DC3363" s="4"/>
      <c r="DD3363" s="4"/>
      <c r="DE3363" s="4"/>
      <c r="DF3363" s="4"/>
    </row>
    <row r="3379" spans="106:110" x14ac:dyDescent="0.25">
      <c r="DB3379" s="4"/>
      <c r="DC3379" s="4"/>
      <c r="DD3379" s="4"/>
      <c r="DE3379" s="4"/>
      <c r="DF3379" s="4"/>
    </row>
    <row r="3386" spans="106:110" x14ac:dyDescent="0.25">
      <c r="DB3386" s="90"/>
      <c r="DC3386" s="90"/>
    </row>
    <row r="3395" spans="106:110" x14ac:dyDescent="0.25">
      <c r="DB3395" s="4"/>
      <c r="DC3395" s="4"/>
      <c r="DD3395" s="4"/>
      <c r="DE3395" s="4"/>
      <c r="DF3395" s="4"/>
    </row>
    <row r="3411" spans="106:110" x14ac:dyDescent="0.25">
      <c r="DB3411" s="4"/>
      <c r="DC3411" s="4"/>
      <c r="DD3411" s="4"/>
      <c r="DE3411" s="4"/>
      <c r="DF3411" s="4"/>
    </row>
    <row r="3418" spans="106:110" x14ac:dyDescent="0.25">
      <c r="DB3418" s="90"/>
      <c r="DC3418" s="90"/>
    </row>
    <row r="3427" spans="106:110" x14ac:dyDescent="0.25">
      <c r="DB3427" s="4"/>
      <c r="DC3427" s="4"/>
      <c r="DD3427" s="4"/>
      <c r="DE3427" s="4"/>
      <c r="DF3427" s="4"/>
    </row>
    <row r="3443" spans="106:110" x14ac:dyDescent="0.25">
      <c r="DB3443" s="4"/>
      <c r="DC3443" s="4"/>
      <c r="DD3443" s="4"/>
      <c r="DE3443" s="4"/>
      <c r="DF3443" s="4"/>
    </row>
    <row r="3444" spans="106:110" x14ac:dyDescent="0.25">
      <c r="DB3444" s="4"/>
      <c r="DC3444" s="87"/>
      <c r="DD3444" s="87"/>
      <c r="DE3444" s="87"/>
      <c r="DF3444" s="87"/>
    </row>
    <row r="3445" spans="106:110" x14ac:dyDescent="0.25">
      <c r="DB3445" s="4"/>
      <c r="DC3445" s="4"/>
      <c r="DD3445" s="4"/>
      <c r="DE3445" s="4"/>
      <c r="DF3445" s="4"/>
    </row>
    <row r="3446" spans="106:110" x14ac:dyDescent="0.25">
      <c r="DB3446" s="4"/>
      <c r="DC3446" s="4"/>
      <c r="DD3446" s="4"/>
      <c r="DE3446" s="4"/>
      <c r="DF3446" s="4"/>
    </row>
    <row r="3447" spans="106:110" x14ac:dyDescent="0.25">
      <c r="DB3447" s="4"/>
      <c r="DC3447" s="4"/>
      <c r="DD3447" s="4"/>
      <c r="DE3447" s="4"/>
      <c r="DF3447" s="4"/>
    </row>
    <row r="3448" spans="106:110" x14ac:dyDescent="0.25">
      <c r="DB3448" s="4"/>
      <c r="DC3448" s="4"/>
      <c r="DD3448" s="4"/>
      <c r="DE3448" s="4"/>
      <c r="DF3448" s="4"/>
    </row>
    <row r="3449" spans="106:110" x14ac:dyDescent="0.25">
      <c r="DB3449" s="4"/>
      <c r="DC3449" s="4"/>
      <c r="DD3449" s="4"/>
      <c r="DE3449" s="4"/>
      <c r="DF3449" s="4"/>
    </row>
    <row r="3450" spans="106:110" x14ac:dyDescent="0.25">
      <c r="DB3450" s="4"/>
      <c r="DC3450" s="4"/>
      <c r="DD3450" s="4"/>
      <c r="DE3450" s="4"/>
      <c r="DF3450" s="4"/>
    </row>
    <row r="3452" spans="106:110" x14ac:dyDescent="0.25">
      <c r="DB3452" s="4"/>
      <c r="DC3452" s="4"/>
      <c r="DD3452" s="4"/>
      <c r="DE3452" s="4"/>
      <c r="DF3452" s="4"/>
    </row>
    <row r="3453" spans="106:110" x14ac:dyDescent="0.25">
      <c r="DB3453" s="4"/>
      <c r="DC3453" s="88"/>
      <c r="DD3453" s="88"/>
      <c r="DE3453" s="88"/>
      <c r="DF3453" s="88"/>
    </row>
    <row r="3454" spans="106:110" x14ac:dyDescent="0.25">
      <c r="DB3454" s="28"/>
      <c r="DC3454" s="4"/>
      <c r="DD3454" s="4"/>
      <c r="DE3454" s="4"/>
      <c r="DF3454" s="4"/>
    </row>
    <row r="3455" spans="106:110" x14ac:dyDescent="0.25">
      <c r="DB3455" s="4"/>
      <c r="DC3455" s="4"/>
      <c r="DD3455" s="4"/>
      <c r="DE3455" s="4"/>
      <c r="DF3455" s="4"/>
    </row>
    <row r="3456" spans="106:110" x14ac:dyDescent="0.25">
      <c r="DB3456" s="4"/>
      <c r="DC3456" s="4"/>
      <c r="DD3456" s="4"/>
      <c r="DE3456" s="4"/>
      <c r="DF3456" s="4"/>
    </row>
    <row r="3457" spans="106:110" x14ac:dyDescent="0.25">
      <c r="DB3457" s="4"/>
      <c r="DC3457" s="4"/>
      <c r="DD3457" s="4"/>
      <c r="DE3457" s="4"/>
      <c r="DF3457" s="4"/>
    </row>
    <row r="3458" spans="106:110" x14ac:dyDescent="0.25">
      <c r="DB3458" s="4"/>
      <c r="DC3458" s="4"/>
      <c r="DD3458" s="4"/>
      <c r="DE3458" s="4"/>
      <c r="DF3458" s="4"/>
    </row>
    <row r="3459" spans="106:110" x14ac:dyDescent="0.25">
      <c r="DB3459" s="27"/>
      <c r="DC3459" s="83"/>
      <c r="DD3459" s="83"/>
      <c r="DE3459" s="83"/>
      <c r="DF3459" s="83"/>
    </row>
    <row r="3460" spans="106:110" x14ac:dyDescent="0.25">
      <c r="DB3460" s="4"/>
      <c r="DC3460" s="4"/>
      <c r="DD3460" s="4"/>
      <c r="DE3460" s="4"/>
      <c r="DF3460" s="4"/>
    </row>
    <row r="3461" spans="106:110" x14ac:dyDescent="0.25">
      <c r="DB3461" s="4"/>
      <c r="DC3461" s="4"/>
      <c r="DD3461" s="4"/>
      <c r="DE3461" s="4"/>
      <c r="DF3461" s="4"/>
    </row>
    <row r="3462" spans="106:110" x14ac:dyDescent="0.25">
      <c r="DB3462" s="4"/>
      <c r="DC3462" s="4"/>
      <c r="DD3462" s="4"/>
      <c r="DE3462" s="4"/>
      <c r="DF3462" s="4"/>
    </row>
    <row r="3463" spans="106:110" x14ac:dyDescent="0.25">
      <c r="DB3463" s="4"/>
      <c r="DC3463" s="4"/>
      <c r="DD3463" s="4"/>
      <c r="DE3463" s="4"/>
      <c r="DF3463" s="4"/>
    </row>
    <row r="3464" spans="106:110" x14ac:dyDescent="0.25">
      <c r="DB3464" s="4"/>
      <c r="DC3464" s="4"/>
      <c r="DD3464" s="4"/>
      <c r="DE3464" s="4"/>
      <c r="DF3464" s="4"/>
    </row>
    <row r="3465" spans="106:110" x14ac:dyDescent="0.25">
      <c r="DB3465" s="4"/>
      <c r="DC3465" s="4"/>
      <c r="DD3465" s="4"/>
      <c r="DE3465" s="4"/>
      <c r="DF3465" s="4"/>
    </row>
    <row r="3466" spans="106:110" x14ac:dyDescent="0.25">
      <c r="DB3466" s="4"/>
      <c r="DC3466" s="4"/>
      <c r="DD3466" s="4"/>
      <c r="DE3466" s="4"/>
      <c r="DF3466" s="4"/>
    </row>
    <row r="3467" spans="106:110" x14ac:dyDescent="0.25">
      <c r="DB3467" s="4"/>
      <c r="DC3467" s="87"/>
      <c r="DD3467" s="87"/>
      <c r="DE3467" s="87"/>
      <c r="DF3467" s="87"/>
    </row>
    <row r="3468" spans="106:110" x14ac:dyDescent="0.25">
      <c r="DB3468" s="4"/>
      <c r="DC3468" s="4"/>
      <c r="DD3468" s="4"/>
      <c r="DE3468" s="4"/>
      <c r="DF3468" s="4"/>
    </row>
    <row r="3469" spans="106:110" x14ac:dyDescent="0.25">
      <c r="DB3469" s="4"/>
      <c r="DC3469" s="4"/>
      <c r="DD3469" s="4"/>
      <c r="DE3469" s="4"/>
      <c r="DF3469" s="4"/>
    </row>
    <row r="3470" spans="106:110" x14ac:dyDescent="0.25">
      <c r="DB3470" s="4"/>
      <c r="DC3470" s="4"/>
      <c r="DD3470" s="4"/>
      <c r="DE3470" s="4"/>
      <c r="DF3470" s="4"/>
    </row>
    <row r="3471" spans="106:110" x14ac:dyDescent="0.25">
      <c r="DB3471" s="4"/>
      <c r="DC3471" s="4"/>
      <c r="DD3471" s="4"/>
      <c r="DE3471" s="4"/>
      <c r="DF3471" s="4"/>
    </row>
    <row r="3472" spans="106:110" x14ac:dyDescent="0.25">
      <c r="DB3472" s="4"/>
      <c r="DC3472" s="4"/>
      <c r="DD3472" s="4"/>
      <c r="DE3472" s="4"/>
      <c r="DF3472" s="4"/>
    </row>
    <row r="3473" spans="106:110" x14ac:dyDescent="0.25">
      <c r="DB3473" s="4"/>
      <c r="DC3473" s="4"/>
      <c r="DD3473" s="4"/>
      <c r="DE3473" s="4"/>
      <c r="DF3473" s="4"/>
    </row>
    <row r="3475" spans="106:110" x14ac:dyDescent="0.25">
      <c r="DB3475" s="4"/>
      <c r="DC3475" s="4"/>
      <c r="DD3475" s="4"/>
      <c r="DE3475" s="4"/>
      <c r="DF3475" s="4"/>
    </row>
    <row r="3476" spans="106:110" x14ac:dyDescent="0.25">
      <c r="DB3476" s="4"/>
      <c r="DC3476" s="88"/>
      <c r="DD3476" s="88"/>
      <c r="DE3476" s="88"/>
      <c r="DF3476" s="88"/>
    </row>
    <row r="3477" spans="106:110" x14ac:dyDescent="0.25">
      <c r="DB3477" s="28"/>
      <c r="DC3477" s="4"/>
      <c r="DD3477" s="4"/>
      <c r="DE3477" s="4"/>
      <c r="DF3477" s="4"/>
    </row>
    <row r="3478" spans="106:110" x14ac:dyDescent="0.25">
      <c r="DB3478" s="4"/>
      <c r="DC3478" s="4"/>
      <c r="DD3478" s="4"/>
      <c r="DE3478" s="4"/>
      <c r="DF3478" s="4"/>
    </row>
    <row r="3479" spans="106:110" x14ac:dyDescent="0.25">
      <c r="DB3479" s="4"/>
      <c r="DC3479" s="4"/>
      <c r="DD3479" s="4"/>
      <c r="DE3479" s="4"/>
      <c r="DF3479" s="4"/>
    </row>
    <row r="3480" spans="106:110" x14ac:dyDescent="0.25">
      <c r="DB3480" s="4"/>
      <c r="DC3480" s="4"/>
      <c r="DD3480" s="4"/>
      <c r="DE3480" s="4"/>
      <c r="DF3480" s="4"/>
    </row>
    <row r="3481" spans="106:110" x14ac:dyDescent="0.25">
      <c r="DB3481" s="4"/>
      <c r="DC3481" s="4"/>
      <c r="DD3481" s="4"/>
      <c r="DE3481" s="4"/>
      <c r="DF3481" s="4"/>
    </row>
    <row r="3482" spans="106:110" x14ac:dyDescent="0.25">
      <c r="DB3482" s="27"/>
      <c r="DC3482" s="83"/>
      <c r="DD3482" s="83"/>
      <c r="DE3482" s="83"/>
      <c r="DF3482" s="83"/>
    </row>
    <row r="3483" spans="106:110" x14ac:dyDescent="0.25">
      <c r="DB3483" s="4"/>
      <c r="DC3483" s="4"/>
      <c r="DD3483" s="4"/>
      <c r="DE3483" s="4"/>
      <c r="DF3483" s="4"/>
    </row>
    <row r="3484" spans="106:110" x14ac:dyDescent="0.25">
      <c r="DB3484" s="4"/>
      <c r="DC3484" s="4"/>
      <c r="DD3484" s="4"/>
      <c r="DE3484" s="4"/>
      <c r="DF3484" s="4"/>
    </row>
    <row r="3485" spans="106:110" x14ac:dyDescent="0.25">
      <c r="DB3485" s="4"/>
      <c r="DC3485" s="4"/>
      <c r="DD3485" s="4"/>
      <c r="DE3485" s="4"/>
      <c r="DF3485" s="4"/>
    </row>
    <row r="3486" spans="106:110" x14ac:dyDescent="0.25">
      <c r="DB3486" s="4"/>
      <c r="DC3486" s="4"/>
      <c r="DD3486" s="4"/>
      <c r="DE3486" s="4"/>
      <c r="DF3486" s="4"/>
    </row>
    <row r="3487" spans="106:110" x14ac:dyDescent="0.25">
      <c r="DB3487" s="4"/>
      <c r="DC3487" s="4"/>
      <c r="DD3487" s="4"/>
      <c r="DE3487" s="4"/>
      <c r="DF3487" s="4"/>
    </row>
    <row r="3488" spans="106:110" x14ac:dyDescent="0.25">
      <c r="DB3488" s="4"/>
      <c r="DC3488" s="4"/>
      <c r="DD3488" s="4"/>
      <c r="DE3488" s="4"/>
      <c r="DF3488" s="4"/>
    </row>
    <row r="3489" spans="106:110" x14ac:dyDescent="0.25">
      <c r="DB3489" s="4"/>
      <c r="DC3489" s="4"/>
      <c r="DD3489" s="4"/>
      <c r="DE3489" s="4"/>
      <c r="DF3489" s="4"/>
    </row>
    <row r="3490" spans="106:110" x14ac:dyDescent="0.25">
      <c r="DB3490" s="4"/>
      <c r="DC3490" s="87"/>
      <c r="DD3490" s="87"/>
      <c r="DE3490" s="87"/>
      <c r="DF3490" s="87"/>
    </row>
    <row r="3491" spans="106:110" x14ac:dyDescent="0.25">
      <c r="DB3491" s="4"/>
      <c r="DC3491" s="4"/>
      <c r="DD3491" s="4"/>
      <c r="DE3491" s="4"/>
      <c r="DF3491" s="4"/>
    </row>
    <row r="3492" spans="106:110" x14ac:dyDescent="0.25">
      <c r="DB3492" s="4"/>
      <c r="DC3492" s="4"/>
      <c r="DD3492" s="4"/>
      <c r="DE3492" s="4"/>
      <c r="DF3492" s="4"/>
    </row>
    <row r="3496" spans="106:110" x14ac:dyDescent="0.25">
      <c r="DB3496" s="4"/>
      <c r="DC3496" s="4"/>
      <c r="DD3496" s="4"/>
      <c r="DE3496" s="4"/>
      <c r="DF3496" s="4"/>
    </row>
    <row r="3497" spans="106:110" x14ac:dyDescent="0.25">
      <c r="DB3497" s="4"/>
      <c r="DC3497" s="4"/>
      <c r="DD3497" s="4"/>
      <c r="DE3497" s="4"/>
      <c r="DF3497" s="4"/>
    </row>
    <row r="3498" spans="106:110" x14ac:dyDescent="0.25">
      <c r="DB3498" s="86"/>
      <c r="DC3498" s="86"/>
      <c r="DD3498" s="86"/>
      <c r="DE3498" s="68"/>
      <c r="DF3498" s="28"/>
    </row>
    <row r="3499" spans="106:110" x14ac:dyDescent="0.25">
      <c r="DB3499" s="91"/>
      <c r="DC3499" s="26"/>
      <c r="DD3499" s="86"/>
      <c r="DE3499" s="86"/>
      <c r="DF3499" s="4"/>
    </row>
    <row r="3501" spans="106:110" x14ac:dyDescent="0.25">
      <c r="DC3501" s="80"/>
      <c r="DD3501" s="80"/>
      <c r="DE3501" s="80"/>
      <c r="DF3501" s="80"/>
    </row>
    <row r="3508" spans="106:110" x14ac:dyDescent="0.25">
      <c r="DB3508" s="4"/>
      <c r="DC3508" s="4"/>
      <c r="DD3508" s="4"/>
      <c r="DE3508" s="4"/>
      <c r="DF3508" s="4"/>
    </row>
    <row r="3509" spans="106:110" x14ac:dyDescent="0.25">
      <c r="DB3509" s="4"/>
      <c r="DC3509" s="4"/>
      <c r="DD3509" s="4"/>
      <c r="DE3509" s="4"/>
      <c r="DF3509" s="4"/>
    </row>
    <row r="3510" spans="106:110" x14ac:dyDescent="0.25">
      <c r="DC3510" s="85"/>
      <c r="DD3510" s="85"/>
      <c r="DE3510" s="85"/>
      <c r="DF3510" s="85"/>
    </row>
    <row r="3517" spans="106:110" x14ac:dyDescent="0.25">
      <c r="DB3517" s="4"/>
      <c r="DC3517" s="4"/>
      <c r="DD3517" s="4"/>
      <c r="DE3517" s="4"/>
      <c r="DF3517" s="4"/>
    </row>
    <row r="3518" spans="106:110" x14ac:dyDescent="0.25">
      <c r="DB3518" s="4"/>
      <c r="DC3518" s="87"/>
      <c r="DD3518" s="87"/>
      <c r="DE3518" s="87"/>
      <c r="DF3518" s="87"/>
    </row>
    <row r="3519" spans="106:110" x14ac:dyDescent="0.25">
      <c r="DB3519" s="4"/>
      <c r="DC3519" s="4"/>
      <c r="DD3519" s="4"/>
      <c r="DE3519" s="4"/>
      <c r="DF3519" s="4"/>
    </row>
    <row r="3520" spans="106:110" x14ac:dyDescent="0.25">
      <c r="DB3520" s="4"/>
      <c r="DC3520" s="4"/>
      <c r="DD3520" s="4"/>
      <c r="DE3520" s="4"/>
      <c r="DF3520" s="4"/>
    </row>
    <row r="3524" spans="106:110" x14ac:dyDescent="0.25">
      <c r="DB3524" s="4"/>
      <c r="DC3524" s="4"/>
      <c r="DD3524" s="4"/>
      <c r="DE3524" s="4"/>
      <c r="DF3524" s="4"/>
    </row>
    <row r="3525" spans="106:110" x14ac:dyDescent="0.25">
      <c r="DB3525" s="4"/>
      <c r="DC3525" s="4"/>
      <c r="DD3525" s="4"/>
      <c r="DE3525" s="4"/>
      <c r="DF3525" s="4"/>
    </row>
    <row r="3527" spans="106:110" x14ac:dyDescent="0.25">
      <c r="DC3527" s="80"/>
      <c r="DD3527" s="80"/>
      <c r="DE3527" s="80"/>
      <c r="DF3527" s="80"/>
    </row>
    <row r="3534" spans="106:110" x14ac:dyDescent="0.25">
      <c r="DC3534" s="85"/>
      <c r="DD3534" s="85"/>
      <c r="DE3534" s="85"/>
      <c r="DF3534" s="85"/>
    </row>
    <row r="3541" spans="106:110" x14ac:dyDescent="0.25">
      <c r="DB3541" s="4"/>
      <c r="DC3541" s="4"/>
      <c r="DD3541" s="4"/>
      <c r="DE3541" s="4"/>
      <c r="DF3541" s="4"/>
    </row>
    <row r="3542" spans="106:110" x14ac:dyDescent="0.25">
      <c r="DB3542" s="4"/>
      <c r="DC3542" s="87"/>
      <c r="DD3542" s="87"/>
      <c r="DE3542" s="87"/>
      <c r="DF3542" s="87"/>
    </row>
    <row r="3543" spans="106:110" x14ac:dyDescent="0.25">
      <c r="DB3543" s="4"/>
      <c r="DC3543" s="4"/>
      <c r="DD3543" s="4"/>
      <c r="DE3543" s="4"/>
      <c r="DF3543" s="4"/>
    </row>
    <row r="3544" spans="106:110" x14ac:dyDescent="0.25">
      <c r="DB3544" s="4"/>
      <c r="DC3544" s="4"/>
      <c r="DD3544" s="4"/>
      <c r="DE3544" s="4"/>
      <c r="DF3544" s="4"/>
    </row>
    <row r="3545" spans="106:110" x14ac:dyDescent="0.25">
      <c r="DB3545" s="92"/>
      <c r="DC3545" s="92"/>
      <c r="DD3545" s="92"/>
      <c r="DE3545" s="93"/>
      <c r="DF3545" s="34"/>
    </row>
    <row r="3548" spans="106:110" x14ac:dyDescent="0.25">
      <c r="DB3548" s="4"/>
      <c r="DC3548" s="4"/>
      <c r="DD3548" s="4"/>
      <c r="DE3548" s="4"/>
      <c r="DF3548" s="4"/>
    </row>
    <row r="3549" spans="106:110" x14ac:dyDescent="0.25">
      <c r="DB3549" s="86"/>
      <c r="DC3549" s="86"/>
      <c r="DD3549" s="86"/>
      <c r="DE3549" s="68"/>
      <c r="DF3549" s="28"/>
    </row>
    <row r="3550" spans="106:110" x14ac:dyDescent="0.25">
      <c r="DB3550" s="91"/>
      <c r="DC3550" s="26"/>
      <c r="DD3550" s="86"/>
      <c r="DE3550" s="86"/>
      <c r="DF3550" s="4"/>
    </row>
    <row r="3552" spans="106:110" x14ac:dyDescent="0.25">
      <c r="DC3552" s="80"/>
      <c r="DD3552" s="80"/>
      <c r="DE3552" s="80"/>
      <c r="DF3552" s="80"/>
    </row>
    <row r="3554" spans="106:110" x14ac:dyDescent="0.25">
      <c r="DB3554" s="4"/>
      <c r="DC3554" s="4"/>
      <c r="DD3554" s="4"/>
      <c r="DE3554" s="4"/>
      <c r="DF3554" s="4"/>
    </row>
    <row r="3558" spans="106:110" x14ac:dyDescent="0.25">
      <c r="DB3558" s="4"/>
      <c r="DC3558" s="4"/>
      <c r="DD3558" s="4"/>
      <c r="DE3558" s="4"/>
      <c r="DF3558" s="4"/>
    </row>
    <row r="3559" spans="106:110" x14ac:dyDescent="0.25">
      <c r="DB3559" s="4"/>
      <c r="DC3559" s="4"/>
      <c r="DD3559" s="4"/>
      <c r="DE3559" s="4"/>
      <c r="DF3559" s="4"/>
    </row>
    <row r="3560" spans="106:110" x14ac:dyDescent="0.25">
      <c r="DC3560" s="85"/>
      <c r="DD3560" s="85"/>
      <c r="DE3560" s="85"/>
      <c r="DF3560" s="85"/>
    </row>
    <row r="3567" spans="106:110" x14ac:dyDescent="0.25">
      <c r="DB3567" s="4"/>
      <c r="DC3567" s="4"/>
      <c r="DD3567" s="4"/>
      <c r="DE3567" s="4"/>
      <c r="DF3567" s="4"/>
    </row>
    <row r="3568" spans="106:110" x14ac:dyDescent="0.25">
      <c r="DB3568" s="4"/>
      <c r="DC3568" s="87"/>
      <c r="DD3568" s="87"/>
      <c r="DE3568" s="87"/>
      <c r="DF3568" s="87"/>
    </row>
    <row r="3569" spans="106:110" x14ac:dyDescent="0.25">
      <c r="DB3569" s="4"/>
      <c r="DC3569" s="4"/>
      <c r="DD3569" s="4"/>
      <c r="DE3569" s="4"/>
      <c r="DF3569" s="4"/>
    </row>
    <row r="3570" spans="106:110" x14ac:dyDescent="0.25">
      <c r="DB3570" s="4"/>
      <c r="DC3570" s="4"/>
      <c r="DD3570" s="4"/>
      <c r="DE3570" s="4"/>
      <c r="DF3570" s="4"/>
    </row>
    <row r="3571" spans="106:110" x14ac:dyDescent="0.25">
      <c r="DB3571" s="92"/>
      <c r="DC3571" s="92"/>
      <c r="DD3571" s="92"/>
      <c r="DE3571" s="93"/>
      <c r="DF3571" s="34"/>
    </row>
    <row r="3574" spans="106:110" x14ac:dyDescent="0.25">
      <c r="DB3574" s="4"/>
      <c r="DC3574" s="4"/>
      <c r="DD3574" s="4"/>
      <c r="DE3574" s="4"/>
      <c r="DF3574" s="4"/>
    </row>
    <row r="3576" spans="106:110" x14ac:dyDescent="0.25">
      <c r="DC3576" s="80"/>
      <c r="DD3576" s="80"/>
      <c r="DE3576" s="80"/>
      <c r="DF3576" s="80"/>
    </row>
    <row r="3578" spans="106:110" x14ac:dyDescent="0.25">
      <c r="DB3578" s="4"/>
      <c r="DC3578" s="4"/>
      <c r="DD3578" s="4"/>
      <c r="DE3578" s="4"/>
      <c r="DF3578" s="4"/>
    </row>
    <row r="3582" spans="106:110" x14ac:dyDescent="0.25">
      <c r="DC3582" s="85"/>
      <c r="DD3582" s="85"/>
      <c r="DE3582" s="85"/>
      <c r="DF3582" s="85"/>
    </row>
    <row r="3589" spans="106:110" x14ac:dyDescent="0.25">
      <c r="DB3589" s="4"/>
      <c r="DC3589" s="4"/>
      <c r="DD3589" s="4"/>
      <c r="DE3589" s="4"/>
      <c r="DF3589" s="4"/>
    </row>
    <row r="3590" spans="106:110" x14ac:dyDescent="0.25">
      <c r="DB3590" s="4"/>
      <c r="DC3590" s="4"/>
      <c r="DD3590" s="4"/>
      <c r="DE3590" s="4"/>
      <c r="DF3590" s="4"/>
    </row>
    <row r="3591" spans="106:110" x14ac:dyDescent="0.25">
      <c r="DC3591" s="78"/>
      <c r="DD3591" s="78"/>
      <c r="DE3591" s="78"/>
      <c r="DF3591" s="78"/>
    </row>
    <row r="3597" spans="106:110" x14ac:dyDescent="0.25">
      <c r="DC3597" s="80"/>
      <c r="DD3597" s="80"/>
      <c r="DE3597" s="80"/>
      <c r="DF3597" s="80"/>
    </row>
    <row r="3601" spans="106:110" x14ac:dyDescent="0.25">
      <c r="DC3601" s="85"/>
      <c r="DD3601" s="85"/>
      <c r="DE3601" s="85"/>
      <c r="DF3601" s="85"/>
    </row>
    <row r="3608" spans="106:110" x14ac:dyDescent="0.25">
      <c r="DB3608" s="4"/>
      <c r="DC3608" s="4"/>
      <c r="DD3608" s="4"/>
      <c r="DE3608" s="4"/>
      <c r="DF3608" s="4"/>
    </row>
    <row r="3609" spans="106:110" x14ac:dyDescent="0.25">
      <c r="DB3609" s="4"/>
      <c r="DC3609" s="4"/>
      <c r="DD3609" s="4"/>
      <c r="DE3609" s="4"/>
      <c r="DF3609" s="4"/>
    </row>
    <row r="3610" spans="106:110" x14ac:dyDescent="0.25">
      <c r="DC3610" s="78"/>
      <c r="DD3610" s="78"/>
      <c r="DE3610" s="78"/>
      <c r="DF3610" s="78"/>
    </row>
    <row r="3615" spans="106:110" x14ac:dyDescent="0.25">
      <c r="DC3615" s="80"/>
      <c r="DD3615" s="80"/>
      <c r="DE3615" s="80"/>
      <c r="DF3615" s="80"/>
    </row>
    <row r="3618" spans="106:110" x14ac:dyDescent="0.25">
      <c r="DC3618" s="85"/>
      <c r="DD3618" s="85"/>
      <c r="DE3618" s="85"/>
      <c r="DF3618" s="85"/>
    </row>
    <row r="3625" spans="106:110" x14ac:dyDescent="0.25">
      <c r="DB3625" s="4"/>
      <c r="DC3625" s="4"/>
      <c r="DD3625" s="4"/>
      <c r="DE3625" s="4"/>
      <c r="DF3625" s="4"/>
    </row>
    <row r="3626" spans="106:110" x14ac:dyDescent="0.25">
      <c r="DB3626" s="4"/>
      <c r="DC3626" s="4"/>
      <c r="DD3626" s="4"/>
      <c r="DE3626" s="4"/>
      <c r="DF3626" s="4"/>
    </row>
    <row r="3627" spans="106:110" x14ac:dyDescent="0.25">
      <c r="DC3627" s="78"/>
      <c r="DD3627" s="78"/>
      <c r="DE3627" s="78"/>
      <c r="DF3627" s="78"/>
    </row>
    <row r="3632" spans="106:110" x14ac:dyDescent="0.25">
      <c r="DC3632" s="80"/>
      <c r="DD3632" s="80"/>
      <c r="DE3632" s="80"/>
      <c r="DF3632" s="80"/>
    </row>
    <row r="3635" spans="106:110" x14ac:dyDescent="0.25">
      <c r="DC3635" s="85"/>
      <c r="DD3635" s="85"/>
      <c r="DE3635" s="85"/>
      <c r="DF3635" s="85"/>
    </row>
    <row r="3642" spans="106:110" x14ac:dyDescent="0.25">
      <c r="DB3642" s="4"/>
      <c r="DC3642" s="4"/>
      <c r="DD3642" s="4"/>
      <c r="DE3642" s="4"/>
      <c r="DF3642" s="4"/>
    </row>
    <row r="3643" spans="106:110" x14ac:dyDescent="0.25">
      <c r="DB3643" s="4"/>
      <c r="DC3643" s="4"/>
      <c r="DD3643" s="4"/>
      <c r="DE3643" s="4"/>
      <c r="DF3643" s="4"/>
    </row>
    <row r="3644" spans="106:110" x14ac:dyDescent="0.25">
      <c r="DC3644" s="78"/>
      <c r="DD3644" s="78"/>
      <c r="DE3644" s="78"/>
      <c r="DF3644" s="78"/>
    </row>
    <row r="3648" spans="106:110" x14ac:dyDescent="0.25">
      <c r="DB3648" s="91"/>
      <c r="DC3648" s="26"/>
      <c r="DD3648" s="86"/>
      <c r="DE3648" s="86"/>
      <c r="DF3648" s="4"/>
    </row>
    <row r="3650" spans="106:110" x14ac:dyDescent="0.25">
      <c r="DC3650" s="80"/>
      <c r="DD3650" s="80"/>
      <c r="DE3650" s="80"/>
      <c r="DF3650" s="80"/>
    </row>
    <row r="3654" spans="106:110" x14ac:dyDescent="0.25">
      <c r="DC3654" s="85"/>
      <c r="DD3654" s="85"/>
      <c r="DE3654" s="85"/>
      <c r="DF3654" s="85"/>
    </row>
    <row r="3661" spans="106:110" x14ac:dyDescent="0.25">
      <c r="DB3661" s="4"/>
      <c r="DC3661" s="4"/>
      <c r="DD3661" s="4"/>
      <c r="DE3661" s="4"/>
      <c r="DF3661" s="4"/>
    </row>
    <row r="3662" spans="106:110" x14ac:dyDescent="0.25">
      <c r="DB3662" s="4"/>
      <c r="DC3662" s="4"/>
      <c r="DD3662" s="4"/>
      <c r="DE3662" s="4"/>
      <c r="DF3662" s="4"/>
    </row>
    <row r="3663" spans="106:110" x14ac:dyDescent="0.25">
      <c r="DC3663" s="78"/>
      <c r="DD3663" s="78"/>
      <c r="DE3663" s="78"/>
      <c r="DF3663" s="78"/>
    </row>
    <row r="3668" spans="106:110" x14ac:dyDescent="0.25">
      <c r="DB3668" s="4"/>
      <c r="DC3668" s="4"/>
      <c r="DD3668" s="4"/>
      <c r="DE3668" s="4"/>
      <c r="DF3668" s="4"/>
    </row>
    <row r="3669" spans="106:110" x14ac:dyDescent="0.25">
      <c r="DB3669" s="86"/>
      <c r="DC3669" s="86"/>
      <c r="DD3669" s="86"/>
      <c r="DE3669" s="68"/>
      <c r="DF3669" s="28"/>
    </row>
    <row r="3670" spans="106:110" x14ac:dyDescent="0.25">
      <c r="DB3670" s="91"/>
      <c r="DC3670" s="26"/>
      <c r="DD3670" s="86"/>
      <c r="DE3670" s="86"/>
      <c r="DF3670" s="4"/>
    </row>
    <row r="3672" spans="106:110" x14ac:dyDescent="0.25">
      <c r="DC3672" s="80"/>
      <c r="DD3672" s="80"/>
      <c r="DE3672" s="80"/>
      <c r="DF3672" s="80"/>
    </row>
    <row r="3678" spans="106:110" x14ac:dyDescent="0.25">
      <c r="DB3678" s="4"/>
      <c r="DC3678" s="4"/>
      <c r="DD3678" s="4"/>
      <c r="DE3678" s="4"/>
      <c r="DF3678" s="4"/>
    </row>
    <row r="3679" spans="106:110" x14ac:dyDescent="0.25">
      <c r="DB3679" s="4"/>
      <c r="DC3679" s="4"/>
      <c r="DD3679" s="4"/>
      <c r="DE3679" s="4"/>
      <c r="DF3679" s="4"/>
    </row>
    <row r="3680" spans="106:110" x14ac:dyDescent="0.25">
      <c r="DC3680" s="85"/>
      <c r="DD3680" s="85"/>
      <c r="DE3680" s="85"/>
      <c r="DF3680" s="85"/>
    </row>
    <row r="3688" spans="106:110" x14ac:dyDescent="0.25">
      <c r="DB3688" s="94"/>
      <c r="DC3688" s="95">
        <v>17.517328771585429</v>
      </c>
      <c r="DD3688" s="96">
        <v>22.5</v>
      </c>
      <c r="DE3688" s="97"/>
      <c r="DF3688" s="98"/>
    </row>
    <row r="3689" spans="106:110" x14ac:dyDescent="0.25">
      <c r="DB3689" s="99"/>
      <c r="DC3689" s="99" t="s">
        <v>32</v>
      </c>
      <c r="DD3689" s="100" t="s">
        <v>32</v>
      </c>
      <c r="DE3689" s="101"/>
      <c r="DF3689" s="4"/>
    </row>
    <row r="3690" spans="106:110" x14ac:dyDescent="0.25">
      <c r="DB3690" s="99"/>
      <c r="DC3690" s="99" t="s">
        <v>32</v>
      </c>
      <c r="DD3690" s="100" t="s">
        <v>32</v>
      </c>
      <c r="DE3690" s="101"/>
      <c r="DF3690" s="4"/>
    </row>
    <row r="3691" spans="106:110" x14ac:dyDescent="0.25">
      <c r="DB3691" s="99"/>
      <c r="DC3691" s="99" t="s">
        <v>32</v>
      </c>
      <c r="DD3691" s="100" t="s">
        <v>32</v>
      </c>
      <c r="DE3691" s="101"/>
      <c r="DF3691" s="4"/>
    </row>
    <row r="3692" spans="106:110" x14ac:dyDescent="0.25">
      <c r="DB3692" s="99"/>
      <c r="DC3692" s="99" t="s">
        <v>32</v>
      </c>
      <c r="DD3692" s="100" t="s">
        <v>32</v>
      </c>
      <c r="DE3692" s="101"/>
      <c r="DF3692" s="4"/>
    </row>
    <row r="3693" spans="106:110" x14ac:dyDescent="0.25">
      <c r="DB3693" s="102"/>
      <c r="DC3693" s="102" t="s">
        <v>32</v>
      </c>
      <c r="DD3693" s="103" t="s">
        <v>32</v>
      </c>
      <c r="DE3693" s="104"/>
      <c r="DF3693" s="4"/>
    </row>
    <row r="3694" spans="106:110" x14ac:dyDescent="0.25">
      <c r="DB3694" s="4"/>
      <c r="DC3694" s="4"/>
      <c r="DD3694" s="4"/>
      <c r="DE3694" s="4"/>
      <c r="DF3694" s="4"/>
    </row>
    <row r="3695" spans="106:110" x14ac:dyDescent="0.25">
      <c r="DB3695" s="4"/>
      <c r="DC3695" s="4"/>
      <c r="DD3695" s="4"/>
      <c r="DE3695" s="4"/>
      <c r="DF3695" s="4"/>
    </row>
    <row r="3696" spans="106:110" x14ac:dyDescent="0.25">
      <c r="DB3696" s="4"/>
      <c r="DC3696" s="4"/>
      <c r="DD3696" s="4"/>
      <c r="DE3696" s="4"/>
      <c r="DF3696" s="4"/>
    </row>
    <row r="3697" spans="106:110" x14ac:dyDescent="0.25">
      <c r="DC3697" s="105"/>
      <c r="DD3697" s="105"/>
      <c r="DE3697" s="105"/>
      <c r="DF3697" s="105"/>
    </row>
    <row r="3702" spans="106:110" x14ac:dyDescent="0.25">
      <c r="DB3702" s="4"/>
      <c r="DC3702" s="4"/>
      <c r="DD3702" s="4"/>
      <c r="DE3702" s="4"/>
      <c r="DF3702" s="4"/>
    </row>
    <row r="3704" spans="106:110" x14ac:dyDescent="0.25">
      <c r="DC3704" s="80"/>
      <c r="DD3704" s="80"/>
      <c r="DE3704" s="80"/>
      <c r="DF3704" s="80"/>
    </row>
    <row r="3709" spans="106:110" x14ac:dyDescent="0.25">
      <c r="DC3709" s="85"/>
      <c r="DD3709" s="85"/>
      <c r="DE3709" s="85"/>
      <c r="DF3709" s="85"/>
    </row>
    <row r="3732" spans="106:110" x14ac:dyDescent="0.25">
      <c r="DB3732" s="4"/>
      <c r="DC3732" s="4"/>
      <c r="DD3732" s="4"/>
      <c r="DE3732" s="4"/>
      <c r="DF3732" s="4"/>
    </row>
    <row r="3733" spans="106:110" x14ac:dyDescent="0.25">
      <c r="DB3733" s="4"/>
      <c r="DC3733" s="87"/>
      <c r="DD3733" s="87"/>
      <c r="DE3733" s="87"/>
      <c r="DF3733" s="87"/>
    </row>
    <row r="3734" spans="106:110" x14ac:dyDescent="0.25">
      <c r="DB3734" s="4"/>
      <c r="DC3734" s="4"/>
      <c r="DD3734" s="4"/>
      <c r="DE3734" s="4"/>
      <c r="DF3734" s="4"/>
    </row>
    <row r="3739" spans="106:110" x14ac:dyDescent="0.25">
      <c r="DB3739" s="4"/>
      <c r="DC3739" s="4"/>
      <c r="DD3739" s="4"/>
      <c r="DE3739" s="4"/>
      <c r="DF3739" s="4"/>
    </row>
    <row r="3740" spans="106:110" x14ac:dyDescent="0.25">
      <c r="DB3740" s="86"/>
      <c r="DC3740" s="86"/>
      <c r="DD3740" s="86"/>
      <c r="DE3740" s="68"/>
      <c r="DF3740" s="28"/>
    </row>
    <row r="3741" spans="106:110" x14ac:dyDescent="0.25">
      <c r="DB3741" s="91"/>
      <c r="DC3741" s="26"/>
      <c r="DD3741" s="86"/>
      <c r="DE3741" s="86"/>
      <c r="DF3741" s="4"/>
    </row>
    <row r="3743" spans="106:110" x14ac:dyDescent="0.25">
      <c r="DC3743" s="80"/>
      <c r="DD3743" s="80"/>
      <c r="DE3743" s="80"/>
      <c r="DF3743" s="80"/>
    </row>
    <row r="3749" spans="106:110" x14ac:dyDescent="0.25">
      <c r="DB3749" s="4"/>
      <c r="DC3749" s="4"/>
      <c r="DD3749" s="4"/>
      <c r="DE3749" s="4"/>
      <c r="DF3749" s="4"/>
    </row>
    <row r="3750" spans="106:110" x14ac:dyDescent="0.25">
      <c r="DB3750" s="4"/>
      <c r="DC3750" s="4"/>
      <c r="DD3750" s="4"/>
      <c r="DE3750" s="4"/>
      <c r="DF3750" s="4"/>
    </row>
    <row r="3751" spans="106:110" x14ac:dyDescent="0.25">
      <c r="DC3751" s="85"/>
      <c r="DD3751" s="85"/>
      <c r="DE3751" s="85"/>
      <c r="DF3751" s="85"/>
    </row>
    <row r="3759" spans="106:110" x14ac:dyDescent="0.25">
      <c r="DB3759" s="94"/>
      <c r="DC3759" s="95">
        <v>17.517328771585429</v>
      </c>
      <c r="DD3759" s="96">
        <v>22.5</v>
      </c>
      <c r="DE3759" s="97"/>
      <c r="DF3759" s="98"/>
    </row>
    <row r="3760" spans="106:110" x14ac:dyDescent="0.25">
      <c r="DB3760" s="99"/>
      <c r="DC3760" s="99" t="s">
        <v>32</v>
      </c>
      <c r="DD3760" s="100" t="s">
        <v>32</v>
      </c>
      <c r="DE3760" s="101"/>
      <c r="DF3760" s="4"/>
    </row>
    <row r="3761" spans="106:110" x14ac:dyDescent="0.25">
      <c r="DB3761" s="99"/>
      <c r="DC3761" s="99" t="s">
        <v>32</v>
      </c>
      <c r="DD3761" s="100" t="s">
        <v>32</v>
      </c>
      <c r="DE3761" s="101"/>
      <c r="DF3761" s="4"/>
    </row>
    <row r="3762" spans="106:110" x14ac:dyDescent="0.25">
      <c r="DB3762" s="99"/>
      <c r="DC3762" s="99" t="s">
        <v>32</v>
      </c>
      <c r="DD3762" s="100" t="s">
        <v>32</v>
      </c>
      <c r="DE3762" s="101"/>
      <c r="DF3762" s="4"/>
    </row>
    <row r="3763" spans="106:110" x14ac:dyDescent="0.25">
      <c r="DB3763" s="99"/>
      <c r="DC3763" s="99" t="s">
        <v>32</v>
      </c>
      <c r="DD3763" s="100" t="s">
        <v>32</v>
      </c>
      <c r="DE3763" s="101"/>
      <c r="DF3763" s="4"/>
    </row>
    <row r="3764" spans="106:110" x14ac:dyDescent="0.25">
      <c r="DB3764" s="102"/>
      <c r="DC3764" s="102" t="s">
        <v>32</v>
      </c>
      <c r="DD3764" s="103" t="s">
        <v>32</v>
      </c>
      <c r="DE3764" s="104"/>
      <c r="DF3764" s="4"/>
    </row>
    <row r="3765" spans="106:110" x14ac:dyDescent="0.25">
      <c r="DB3765" s="4"/>
      <c r="DC3765" s="4"/>
      <c r="DD3765" s="4"/>
      <c r="DE3765" s="4"/>
      <c r="DF3765" s="4"/>
    </row>
    <row r="3766" spans="106:110" x14ac:dyDescent="0.25">
      <c r="DB3766" s="4"/>
      <c r="DC3766" s="4"/>
      <c r="DD3766" s="4"/>
      <c r="DE3766" s="4"/>
      <c r="DF3766" s="4"/>
    </row>
    <row r="3767" spans="106:110" x14ac:dyDescent="0.25">
      <c r="DB3767" s="4"/>
      <c r="DC3767" s="4"/>
      <c r="DD3767" s="4"/>
      <c r="DE3767" s="4"/>
      <c r="DF3767" s="4"/>
    </row>
    <row r="3768" spans="106:110" x14ac:dyDescent="0.25">
      <c r="DC3768" s="78"/>
      <c r="DD3768" s="78"/>
      <c r="DE3768" s="78"/>
      <c r="DF3768" s="78"/>
    </row>
    <row r="3773" spans="106:110" x14ac:dyDescent="0.25">
      <c r="DB3773" s="4"/>
      <c r="DC3773" s="4"/>
      <c r="DD3773" s="4"/>
      <c r="DE3773" s="4"/>
      <c r="DF3773" s="4"/>
    </row>
    <row r="3775" spans="106:110" x14ac:dyDescent="0.25">
      <c r="DC3775" s="80"/>
      <c r="DD3775" s="80"/>
      <c r="DE3775" s="80"/>
      <c r="DF3775" s="80"/>
    </row>
    <row r="3780" spans="106:110" x14ac:dyDescent="0.25">
      <c r="DC3780" s="85"/>
      <c r="DD3780" s="85"/>
      <c r="DE3780" s="85"/>
      <c r="DF3780" s="85"/>
    </row>
    <row r="3787" spans="106:110" x14ac:dyDescent="0.25">
      <c r="DB3787" s="4"/>
      <c r="DC3787" s="4"/>
      <c r="DD3787" s="4"/>
      <c r="DE3787" s="4"/>
      <c r="DF3787" s="4"/>
    </row>
    <row r="3788" spans="106:110" x14ac:dyDescent="0.25">
      <c r="DB3788" s="4"/>
      <c r="DC3788" s="87"/>
      <c r="DD3788" s="87"/>
      <c r="DE3788" s="87"/>
      <c r="DF3788" s="87"/>
    </row>
    <row r="3789" spans="106:110" x14ac:dyDescent="0.25">
      <c r="DB3789" s="4"/>
      <c r="DC3789" s="4"/>
      <c r="DD3789" s="4"/>
      <c r="DE3789" s="4"/>
      <c r="DF3789" s="4"/>
    </row>
    <row r="3790" spans="106:110" x14ac:dyDescent="0.25">
      <c r="DB3790" s="92"/>
      <c r="DC3790" s="92"/>
      <c r="DD3790" s="92"/>
      <c r="DE3790" s="93"/>
      <c r="DF3790" s="34"/>
    </row>
    <row r="3791" spans="106:110" x14ac:dyDescent="0.25">
      <c r="DB3791" s="4"/>
      <c r="DC3791" s="4"/>
      <c r="DD3791" s="4"/>
      <c r="DE3791" s="4"/>
      <c r="DF3791" s="4"/>
    </row>
    <row r="3792" spans="106:110" x14ac:dyDescent="0.25">
      <c r="DB3792" s="4"/>
      <c r="DC3792" s="4"/>
      <c r="DD3792" s="4"/>
      <c r="DE3792" s="4"/>
      <c r="DF3792" s="4"/>
    </row>
    <row r="3793" spans="106:110" x14ac:dyDescent="0.25">
      <c r="DB3793" s="4"/>
      <c r="DC3793" s="4"/>
      <c r="DD3793" s="4"/>
      <c r="DE3793" s="4"/>
      <c r="DF3793" s="4"/>
    </row>
    <row r="3794" spans="106:110" x14ac:dyDescent="0.25">
      <c r="DB3794" s="4"/>
      <c r="DC3794" s="4"/>
      <c r="DD3794" s="4"/>
      <c r="DE3794" s="4"/>
      <c r="DF3794" s="4"/>
    </row>
    <row r="3795" spans="106:110" x14ac:dyDescent="0.25">
      <c r="DB3795" s="4"/>
      <c r="DC3795" s="4"/>
      <c r="DD3795" s="4"/>
      <c r="DE3795" s="4"/>
      <c r="DF3795" s="4"/>
    </row>
    <row r="3797" spans="106:110" x14ac:dyDescent="0.25">
      <c r="DB3797" s="4"/>
      <c r="DC3797" s="4"/>
      <c r="DD3797" s="4"/>
      <c r="DE3797" s="4"/>
      <c r="DF3797" s="4"/>
    </row>
    <row r="3798" spans="106:110" x14ac:dyDescent="0.25">
      <c r="DB3798" s="4"/>
      <c r="DC3798" s="4"/>
      <c r="DD3798" s="4"/>
      <c r="DE3798" s="4"/>
      <c r="DF3798" s="4"/>
    </row>
    <row r="3799" spans="106:110" x14ac:dyDescent="0.25">
      <c r="DB3799" s="91"/>
      <c r="DC3799" s="26"/>
      <c r="DD3799" s="86"/>
      <c r="DE3799" s="86"/>
      <c r="DF3799" s="4"/>
    </row>
    <row r="3800" spans="106:110" x14ac:dyDescent="0.25">
      <c r="DB3800" s="4"/>
      <c r="DC3800" s="4"/>
      <c r="DD3800" s="4"/>
      <c r="DE3800" s="4"/>
      <c r="DF3800" s="4"/>
    </row>
    <row r="3801" spans="106:110" x14ac:dyDescent="0.25">
      <c r="DB3801" s="4"/>
      <c r="DC3801" s="30"/>
      <c r="DD3801" s="30"/>
      <c r="DE3801" s="30"/>
      <c r="DF3801" s="30"/>
    </row>
    <row r="3802" spans="106:110" x14ac:dyDescent="0.25">
      <c r="DB3802" s="4"/>
      <c r="DC3802" s="4"/>
      <c r="DD3802" s="4"/>
      <c r="DE3802" s="4"/>
      <c r="DF3802" s="4"/>
    </row>
    <row r="3803" spans="106:110" x14ac:dyDescent="0.25">
      <c r="DB3803" s="4"/>
      <c r="DC3803" s="4"/>
      <c r="DD3803" s="4"/>
      <c r="DE3803" s="4"/>
      <c r="DF3803" s="4"/>
    </row>
    <row r="3804" spans="106:110" x14ac:dyDescent="0.25">
      <c r="DB3804" s="4"/>
      <c r="DC3804" s="4"/>
      <c r="DD3804" s="4"/>
      <c r="DE3804" s="4"/>
      <c r="DF3804" s="4"/>
    </row>
    <row r="3805" spans="106:110" x14ac:dyDescent="0.25">
      <c r="DB3805" s="4"/>
      <c r="DC3805" s="4"/>
      <c r="DD3805" s="4"/>
      <c r="DE3805" s="4"/>
      <c r="DF3805" s="4"/>
    </row>
    <row r="3806" spans="106:110" x14ac:dyDescent="0.25">
      <c r="DB3806" s="4"/>
      <c r="DC3806" s="4"/>
      <c r="DD3806" s="4"/>
      <c r="DE3806" s="4"/>
      <c r="DF3806" s="4"/>
    </row>
    <row r="3807" spans="106:110" x14ac:dyDescent="0.25">
      <c r="DB3807" s="4"/>
      <c r="DC3807" s="4"/>
      <c r="DD3807" s="4"/>
      <c r="DE3807" s="4"/>
      <c r="DF3807" s="4"/>
    </row>
    <row r="3808" spans="106:110" x14ac:dyDescent="0.25">
      <c r="DB3808" s="4"/>
      <c r="DC3808" s="4"/>
      <c r="DD3808" s="4"/>
      <c r="DE3808" s="4"/>
      <c r="DF3808" s="4"/>
    </row>
    <row r="3809" spans="106:110" x14ac:dyDescent="0.25">
      <c r="DB3809" s="4"/>
      <c r="DC3809" s="4"/>
      <c r="DD3809" s="4"/>
      <c r="DE3809" s="4"/>
      <c r="DF3809" s="4"/>
    </row>
    <row r="3810" spans="106:110" x14ac:dyDescent="0.25">
      <c r="DB3810" s="4"/>
      <c r="DC3810" s="4"/>
      <c r="DD3810" s="4"/>
      <c r="DE3810" s="4"/>
      <c r="DF3810" s="4"/>
    </row>
    <row r="3811" spans="106:110" x14ac:dyDescent="0.25">
      <c r="DB3811" s="4"/>
      <c r="DC3811" s="4"/>
      <c r="DD3811" s="4"/>
      <c r="DE3811" s="4"/>
      <c r="DF3811" s="4"/>
    </row>
    <row r="3812" spans="106:110" x14ac:dyDescent="0.25">
      <c r="DB3812" s="65"/>
      <c r="DC3812" s="66"/>
      <c r="DD3812" s="66"/>
      <c r="DE3812" s="66"/>
      <c r="DF3812" s="66"/>
    </row>
    <row r="3813" spans="106:110" x14ac:dyDescent="0.25">
      <c r="DB3813" s="4"/>
      <c r="DC3813" s="4"/>
      <c r="DD3813" s="4"/>
      <c r="DE3813" s="4"/>
      <c r="DF3813" s="4"/>
    </row>
    <row r="3814" spans="106:110" x14ac:dyDescent="0.25">
      <c r="DB3814" s="4"/>
      <c r="DC3814" s="4"/>
      <c r="DD3814" s="4"/>
      <c r="DE3814" s="4"/>
      <c r="DF3814" s="4"/>
    </row>
    <row r="3815" spans="106:110" x14ac:dyDescent="0.25">
      <c r="DB3815" s="4"/>
      <c r="DC3815" s="4"/>
      <c r="DD3815" s="4"/>
      <c r="DE3815" s="4"/>
      <c r="DF3815" s="4"/>
    </row>
    <row r="3816" spans="106:110" x14ac:dyDescent="0.25">
      <c r="DB3816" s="4"/>
      <c r="DC3816" s="4"/>
      <c r="DD3816" s="4"/>
      <c r="DE3816" s="4"/>
      <c r="DF3816" s="4"/>
    </row>
    <row r="3817" spans="106:110" x14ac:dyDescent="0.25">
      <c r="DB3817" s="4"/>
      <c r="DC3817" s="4"/>
      <c r="DD3817" s="4"/>
      <c r="DE3817" s="4"/>
      <c r="DF3817" s="4"/>
    </row>
    <row r="3818" spans="106:110" x14ac:dyDescent="0.25">
      <c r="DB3818" s="4"/>
      <c r="DC3818" s="4"/>
      <c r="DD3818" s="4"/>
      <c r="DE3818" s="4"/>
      <c r="DF3818" s="4"/>
    </row>
    <row r="3819" spans="106:110" x14ac:dyDescent="0.25">
      <c r="DB3819" s="4"/>
      <c r="DC3819" s="4"/>
      <c r="DD3819" s="4"/>
      <c r="DE3819" s="4"/>
      <c r="DF3819" s="4"/>
    </row>
    <row r="3820" spans="106:110" x14ac:dyDescent="0.25">
      <c r="DB3820" s="4"/>
      <c r="DC3820" s="87"/>
      <c r="DD3820" s="87"/>
      <c r="DE3820" s="87"/>
      <c r="DF3820" s="87"/>
    </row>
    <row r="3821" spans="106:110" x14ac:dyDescent="0.25">
      <c r="DB3821" s="4"/>
      <c r="DC3821" s="4"/>
      <c r="DD3821" s="4"/>
      <c r="DE3821" s="4"/>
      <c r="DF3821" s="4"/>
    </row>
    <row r="3822" spans="106:110" x14ac:dyDescent="0.25">
      <c r="DB3822" s="4"/>
      <c r="DC3822" s="4"/>
      <c r="DD3822" s="4"/>
      <c r="DE3822" s="4"/>
      <c r="DF3822" s="4"/>
    </row>
    <row r="3823" spans="106:110" x14ac:dyDescent="0.25">
      <c r="DB3823" s="4"/>
      <c r="DC3823" s="4"/>
      <c r="DD3823" s="4"/>
      <c r="DE3823" s="4"/>
      <c r="DF3823" s="4"/>
    </row>
    <row r="3824" spans="106:110" x14ac:dyDescent="0.25">
      <c r="DB3824" s="4"/>
      <c r="DC3824" s="4"/>
      <c r="DD3824" s="4"/>
      <c r="DE3824" s="4"/>
      <c r="DF3824" s="4"/>
    </row>
    <row r="3825" spans="106:110" x14ac:dyDescent="0.25">
      <c r="DB3825" s="4"/>
      <c r="DC3825" s="4"/>
      <c r="DD3825" s="4"/>
      <c r="DE3825" s="4"/>
      <c r="DF3825" s="4"/>
    </row>
    <row r="3826" spans="106:110" x14ac:dyDescent="0.25">
      <c r="DB3826" s="4"/>
      <c r="DC3826" s="4"/>
      <c r="DD3826" s="4"/>
      <c r="DE3826" s="4"/>
      <c r="DF3826" s="4"/>
    </row>
    <row r="3827" spans="106:110" x14ac:dyDescent="0.25">
      <c r="DB3827" s="4"/>
      <c r="DC3827" s="4"/>
      <c r="DD3827" s="4"/>
      <c r="DE3827" s="4"/>
      <c r="DF3827" s="4"/>
    </row>
    <row r="3828" spans="106:110" x14ac:dyDescent="0.25">
      <c r="DB3828" s="4"/>
      <c r="DC3828" s="4"/>
      <c r="DD3828" s="4"/>
      <c r="DE3828" s="4"/>
      <c r="DF3828" s="4"/>
    </row>
    <row r="3829" spans="106:110" x14ac:dyDescent="0.25">
      <c r="DB3829" s="4"/>
      <c r="DC3829" s="4"/>
      <c r="DD3829" s="4"/>
      <c r="DE3829" s="4"/>
      <c r="DF3829" s="4"/>
    </row>
    <row r="3830" spans="106:110" x14ac:dyDescent="0.25">
      <c r="DB3830" s="4"/>
      <c r="DC3830" s="88"/>
      <c r="DD3830" s="88"/>
      <c r="DE3830" s="88"/>
      <c r="DF3830" s="88"/>
    </row>
    <row r="3831" spans="106:110" x14ac:dyDescent="0.25">
      <c r="DB3831" s="4"/>
      <c r="DC3831" s="4"/>
      <c r="DD3831" s="4"/>
      <c r="DE3831" s="4"/>
      <c r="DF3831" s="4"/>
    </row>
    <row r="3832" spans="106:110" x14ac:dyDescent="0.25">
      <c r="DB3832" s="4"/>
      <c r="DC3832" s="4"/>
      <c r="DD3832" s="4"/>
      <c r="DE3832" s="4"/>
      <c r="DF3832" s="4"/>
    </row>
    <row r="3833" spans="106:110" x14ac:dyDescent="0.25">
      <c r="DB3833" s="4"/>
      <c r="DC3833" s="4"/>
      <c r="DD3833" s="4"/>
      <c r="DE3833" s="4"/>
      <c r="DF3833" s="4"/>
    </row>
    <row r="3834" spans="106:110" x14ac:dyDescent="0.25">
      <c r="DB3834" s="4"/>
      <c r="DC3834" s="4"/>
      <c r="DD3834" s="4"/>
      <c r="DE3834" s="4"/>
      <c r="DF3834" s="4"/>
    </row>
    <row r="3835" spans="106:110" x14ac:dyDescent="0.25">
      <c r="DB3835" s="4"/>
      <c r="DC3835" s="4"/>
      <c r="DD3835" s="4"/>
      <c r="DE3835" s="4"/>
      <c r="DF3835" s="4"/>
    </row>
    <row r="3836" spans="106:110" x14ac:dyDescent="0.25">
      <c r="DB3836" s="4"/>
      <c r="DC3836" s="4"/>
      <c r="DD3836" s="4"/>
      <c r="DE3836" s="4"/>
      <c r="DF3836" s="4"/>
    </row>
    <row r="3837" spans="106:110" x14ac:dyDescent="0.25">
      <c r="DB3837" s="4"/>
      <c r="DC3837" s="4"/>
      <c r="DD3837" s="4"/>
      <c r="DE3837" s="4"/>
      <c r="DF3837" s="4"/>
    </row>
    <row r="3838" spans="106:110" x14ac:dyDescent="0.25">
      <c r="DB3838" s="27"/>
      <c r="DC3838" s="83"/>
      <c r="DD3838" s="83"/>
      <c r="DE3838" s="83"/>
      <c r="DF3838" s="83"/>
    </row>
    <row r="3839" spans="106:110" x14ac:dyDescent="0.25">
      <c r="DB3839" s="4"/>
      <c r="DC3839" s="4"/>
      <c r="DD3839" s="4"/>
      <c r="DE3839" s="4"/>
      <c r="DF3839" s="4"/>
    </row>
    <row r="3840" spans="106:110" x14ac:dyDescent="0.25">
      <c r="DB3840" s="4"/>
      <c r="DC3840" s="4"/>
      <c r="DD3840" s="4"/>
      <c r="DE3840" s="4"/>
      <c r="DF3840" s="4"/>
    </row>
    <row r="3841" spans="106:110" x14ac:dyDescent="0.25">
      <c r="DB3841" s="4"/>
      <c r="DC3841" s="4"/>
      <c r="DD3841" s="4"/>
      <c r="DE3841" s="4"/>
      <c r="DF3841" s="4"/>
    </row>
    <row r="3842" spans="106:110" x14ac:dyDescent="0.25">
      <c r="DB3842" s="4"/>
      <c r="DC3842" s="4"/>
      <c r="DD3842" s="4"/>
      <c r="DE3842" s="4"/>
      <c r="DF3842" s="4"/>
    </row>
    <row r="3843" spans="106:110" x14ac:dyDescent="0.25">
      <c r="DB3843" s="4"/>
      <c r="DC3843" s="4"/>
      <c r="DD3843" s="4"/>
      <c r="DE3843" s="4"/>
      <c r="DF3843" s="4"/>
    </row>
    <row r="3844" spans="106:110" x14ac:dyDescent="0.25">
      <c r="DB3844" s="4"/>
      <c r="DC3844" s="4"/>
      <c r="DD3844" s="4"/>
      <c r="DE3844" s="4"/>
      <c r="DF3844" s="4"/>
    </row>
    <row r="3845" spans="106:110" x14ac:dyDescent="0.25">
      <c r="DB3845" s="4"/>
      <c r="DC3845" s="4"/>
      <c r="DD3845" s="4"/>
      <c r="DE3845" s="4"/>
      <c r="DF3845" s="4"/>
    </row>
    <row r="3846" spans="106:110" x14ac:dyDescent="0.25">
      <c r="DB3846" s="4"/>
      <c r="DC3846" s="87"/>
      <c r="DD3846" s="87"/>
      <c r="DE3846" s="87"/>
      <c r="DF3846" s="87"/>
    </row>
    <row r="3847" spans="106:110" x14ac:dyDescent="0.25">
      <c r="DB3847" s="4"/>
      <c r="DC3847" s="4"/>
      <c r="DD3847" s="4"/>
      <c r="DE3847" s="4"/>
      <c r="DF3847" s="4"/>
    </row>
    <row r="3848" spans="106:110" x14ac:dyDescent="0.25">
      <c r="DB3848" s="4"/>
      <c r="DC3848" s="4"/>
      <c r="DD3848" s="4"/>
      <c r="DE3848" s="4"/>
      <c r="DF3848" s="4"/>
    </row>
    <row r="3849" spans="106:110" x14ac:dyDescent="0.25">
      <c r="DB3849" s="4"/>
      <c r="DC3849" s="4"/>
      <c r="DD3849" s="4"/>
      <c r="DE3849" s="4"/>
      <c r="DF3849" s="4"/>
    </row>
    <row r="3850" spans="106:110" x14ac:dyDescent="0.25">
      <c r="DB3850" s="4"/>
      <c r="DC3850" s="4"/>
      <c r="DD3850" s="4"/>
      <c r="DE3850" s="4"/>
      <c r="DF3850" s="4"/>
    </row>
    <row r="3851" spans="106:110" x14ac:dyDescent="0.25">
      <c r="DB3851" s="4"/>
      <c r="DC3851" s="4"/>
      <c r="DD3851" s="4"/>
      <c r="DE3851" s="4"/>
      <c r="DF3851" s="4"/>
    </row>
    <row r="3852" spans="106:110" x14ac:dyDescent="0.25">
      <c r="DB3852" s="4"/>
      <c r="DC3852" s="4"/>
      <c r="DD3852" s="4"/>
      <c r="DE3852" s="4"/>
      <c r="DF3852" s="4"/>
    </row>
    <row r="3853" spans="106:110" x14ac:dyDescent="0.25">
      <c r="DB3853" s="4"/>
      <c r="DC3853" s="4"/>
      <c r="DD3853" s="4"/>
      <c r="DE3853" s="4"/>
      <c r="DF3853" s="4"/>
    </row>
    <row r="3854" spans="106:110" x14ac:dyDescent="0.25">
      <c r="DB3854" s="4"/>
      <c r="DC3854" s="30"/>
      <c r="DD3854" s="30"/>
      <c r="DE3854" s="30"/>
      <c r="DF3854" s="30"/>
    </row>
    <row r="3855" spans="106:110" x14ac:dyDescent="0.25">
      <c r="DB3855" s="4"/>
      <c r="DC3855" s="4"/>
      <c r="DD3855" s="4"/>
      <c r="DE3855" s="4"/>
      <c r="DF3855" s="4"/>
    </row>
    <row r="3856" spans="106:110" x14ac:dyDescent="0.25">
      <c r="DB3856" s="4"/>
      <c r="DC3856" s="4"/>
      <c r="DD3856" s="4"/>
      <c r="DE3856" s="4"/>
      <c r="DF3856" s="4"/>
    </row>
    <row r="3857" spans="106:110" x14ac:dyDescent="0.25">
      <c r="DB3857" s="4"/>
      <c r="DC3857" s="4"/>
      <c r="DD3857" s="4"/>
      <c r="DE3857" s="4"/>
      <c r="DF3857" s="4"/>
    </row>
    <row r="3858" spans="106:110" x14ac:dyDescent="0.25">
      <c r="DB3858" s="4"/>
      <c r="DC3858" s="4"/>
      <c r="DD3858" s="4"/>
      <c r="DE3858" s="4"/>
      <c r="DF3858" s="4"/>
    </row>
    <row r="3859" spans="106:110" x14ac:dyDescent="0.25">
      <c r="DB3859" s="4"/>
      <c r="DC3859" s="4"/>
      <c r="DD3859" s="4"/>
      <c r="DE3859" s="4"/>
      <c r="DF3859" s="4"/>
    </row>
    <row r="3860" spans="106:110" x14ac:dyDescent="0.25">
      <c r="DB3860" s="4"/>
      <c r="DC3860" s="89"/>
      <c r="DD3860" s="89"/>
      <c r="DE3860" s="89"/>
      <c r="DF3860" s="89"/>
    </row>
    <row r="3861" spans="106:110" x14ac:dyDescent="0.25">
      <c r="DB3861" s="4"/>
      <c r="DC3861" s="4"/>
      <c r="DD3861" s="4"/>
      <c r="DE3861" s="4"/>
      <c r="DF3861" s="4"/>
    </row>
    <row r="3862" spans="106:110" x14ac:dyDescent="0.25">
      <c r="DB3862" s="4"/>
      <c r="DC3862" s="4"/>
      <c r="DD3862" s="4"/>
      <c r="DE3862" s="4"/>
      <c r="DF3862" s="4"/>
    </row>
    <row r="3863" spans="106:110" x14ac:dyDescent="0.25">
      <c r="DB3863" s="4"/>
      <c r="DC3863" s="4"/>
      <c r="DD3863" s="4"/>
      <c r="DE3863" s="4"/>
      <c r="DF3863" s="4"/>
    </row>
    <row r="3864" spans="106:110" x14ac:dyDescent="0.25">
      <c r="DB3864" s="4"/>
      <c r="DC3864" s="4"/>
      <c r="DD3864" s="4"/>
      <c r="DE3864" s="4"/>
      <c r="DF3864" s="4"/>
    </row>
    <row r="3865" spans="106:110" x14ac:dyDescent="0.25">
      <c r="DB3865" s="4"/>
      <c r="DC3865" s="4"/>
      <c r="DD3865" s="4"/>
      <c r="DE3865" s="4"/>
      <c r="DF3865" s="4"/>
    </row>
    <row r="3866" spans="106:110" x14ac:dyDescent="0.25">
      <c r="DB3866" s="4"/>
      <c r="DC3866" s="4"/>
      <c r="DD3866" s="4"/>
      <c r="DE3866" s="4"/>
      <c r="DF3866" s="4"/>
    </row>
    <row r="3867" spans="106:110" x14ac:dyDescent="0.25">
      <c r="DB3867" s="4"/>
      <c r="DC3867" s="4"/>
      <c r="DD3867" s="4"/>
      <c r="DE3867" s="4"/>
      <c r="DF3867" s="4"/>
    </row>
    <row r="3868" spans="106:110" x14ac:dyDescent="0.25">
      <c r="DB3868" s="4"/>
      <c r="DC3868" s="87"/>
      <c r="DD3868" s="87"/>
      <c r="DE3868" s="87"/>
      <c r="DF3868" s="87"/>
    </row>
    <row r="3869" spans="106:110" x14ac:dyDescent="0.25">
      <c r="DB3869" s="4"/>
      <c r="DC3869" s="4"/>
      <c r="DD3869" s="4"/>
      <c r="DE3869" s="4"/>
      <c r="DF3869" s="4"/>
    </row>
    <row r="3870" spans="106:110" x14ac:dyDescent="0.25">
      <c r="DB3870" s="4"/>
      <c r="DC3870" s="4"/>
      <c r="DD3870" s="4"/>
      <c r="DE3870" s="4"/>
      <c r="DF3870" s="4"/>
    </row>
    <row r="3871" spans="106:110" x14ac:dyDescent="0.25">
      <c r="DB3871" s="4"/>
      <c r="DC3871" s="4"/>
      <c r="DD3871" s="4"/>
      <c r="DE3871" s="4"/>
      <c r="DF3871" s="4"/>
    </row>
    <row r="3872" spans="106:110" x14ac:dyDescent="0.25">
      <c r="DB3872" s="4"/>
      <c r="DC3872" s="4"/>
      <c r="DD3872" s="4"/>
      <c r="DE3872" s="4"/>
      <c r="DF3872" s="4"/>
    </row>
    <row r="3873" spans="106:110" x14ac:dyDescent="0.25">
      <c r="DB3873" s="4"/>
      <c r="DC3873" s="4"/>
      <c r="DD3873" s="4"/>
      <c r="DE3873" s="4"/>
      <c r="DF3873" s="4"/>
    </row>
    <row r="3874" spans="106:110" x14ac:dyDescent="0.25">
      <c r="DB3874" s="4"/>
      <c r="DC3874" s="30"/>
      <c r="DD3874" s="30"/>
      <c r="DE3874" s="30"/>
      <c r="DF3874" s="30"/>
    </row>
    <row r="3875" spans="106:110" x14ac:dyDescent="0.25">
      <c r="DB3875" s="4"/>
      <c r="DC3875" s="4"/>
      <c r="DD3875" s="4"/>
      <c r="DE3875" s="4"/>
      <c r="DF3875" s="4"/>
    </row>
    <row r="3876" spans="106:110" x14ac:dyDescent="0.25">
      <c r="DB3876" s="4"/>
      <c r="DC3876" s="4"/>
      <c r="DD3876" s="4"/>
      <c r="DE3876" s="4"/>
      <c r="DF3876" s="4"/>
    </row>
    <row r="3877" spans="106:110" x14ac:dyDescent="0.25">
      <c r="DB3877" s="4"/>
      <c r="DC3877" s="4"/>
      <c r="DD3877" s="4"/>
      <c r="DE3877" s="4"/>
      <c r="DF3877" s="4"/>
    </row>
    <row r="3878" spans="106:110" x14ac:dyDescent="0.25">
      <c r="DB3878" s="4"/>
      <c r="DC3878" s="89"/>
      <c r="DD3878" s="89"/>
      <c r="DE3878" s="89"/>
      <c r="DF3878" s="89"/>
    </row>
    <row r="3879" spans="106:110" x14ac:dyDescent="0.25">
      <c r="DB3879" s="4"/>
      <c r="DC3879" s="4"/>
      <c r="DD3879" s="4"/>
      <c r="DE3879" s="4"/>
      <c r="DF3879" s="4"/>
    </row>
    <row r="3880" spans="106:110" x14ac:dyDescent="0.25">
      <c r="DB3880" s="4"/>
      <c r="DC3880" s="4"/>
      <c r="DD3880" s="4"/>
      <c r="DE3880" s="4"/>
      <c r="DF3880" s="4"/>
    </row>
    <row r="3881" spans="106:110" x14ac:dyDescent="0.25">
      <c r="DB3881" s="4"/>
      <c r="DC3881" s="4"/>
      <c r="DD3881" s="4"/>
      <c r="DE3881" s="4"/>
      <c r="DF3881" s="4"/>
    </row>
    <row r="3882" spans="106:110" x14ac:dyDescent="0.25">
      <c r="DB3882" s="4"/>
      <c r="DC3882" s="4"/>
      <c r="DD3882" s="4"/>
      <c r="DE3882" s="4"/>
      <c r="DF3882" s="4"/>
    </row>
    <row r="3883" spans="106:110" x14ac:dyDescent="0.25">
      <c r="DB3883" s="4"/>
      <c r="DC3883" s="4"/>
      <c r="DD3883" s="4"/>
      <c r="DE3883" s="4"/>
      <c r="DF3883" s="4"/>
    </row>
    <row r="3884" spans="106:110" x14ac:dyDescent="0.25">
      <c r="DB3884" s="4"/>
      <c r="DC3884" s="4"/>
      <c r="DD3884" s="4"/>
      <c r="DE3884" s="4"/>
      <c r="DF3884" s="4"/>
    </row>
    <row r="3885" spans="106:110" x14ac:dyDescent="0.25">
      <c r="DB3885" s="4"/>
      <c r="DC3885" s="4"/>
      <c r="DD3885" s="4"/>
      <c r="DE3885" s="4"/>
      <c r="DF3885" s="4"/>
    </row>
    <row r="3886" spans="106:110" x14ac:dyDescent="0.25">
      <c r="DB3886" s="4"/>
      <c r="DC3886" s="87"/>
      <c r="DD3886" s="87"/>
      <c r="DE3886" s="87"/>
      <c r="DF3886" s="87"/>
    </row>
    <row r="3887" spans="106:110" x14ac:dyDescent="0.25">
      <c r="DB3887" s="4"/>
      <c r="DC3887" s="4"/>
      <c r="DD3887" s="4"/>
      <c r="DE3887" s="4"/>
      <c r="DF3887" s="4"/>
    </row>
    <row r="3889" spans="106:110" x14ac:dyDescent="0.25">
      <c r="DB3889" s="92"/>
      <c r="DC3889" s="92"/>
      <c r="DD3889" s="92"/>
      <c r="DE3889" s="93"/>
      <c r="DF3889" s="34"/>
    </row>
    <row r="3890" spans="106:110" x14ac:dyDescent="0.25">
      <c r="DB3890" s="4"/>
      <c r="DC3890" s="4"/>
      <c r="DD3890" s="4"/>
      <c r="DE3890" s="4"/>
      <c r="DF3890" s="4"/>
    </row>
    <row r="3891" spans="106:110" x14ac:dyDescent="0.25">
      <c r="DB3891" s="4"/>
      <c r="DC3891" s="4"/>
      <c r="DD3891" s="4"/>
      <c r="DE3891" s="4"/>
      <c r="DF3891" s="4"/>
    </row>
    <row r="3892" spans="106:110" x14ac:dyDescent="0.25">
      <c r="DB3892" s="4"/>
      <c r="DC3892" s="4"/>
      <c r="DD3892" s="4"/>
      <c r="DE3892" s="4"/>
      <c r="DF3892" s="4"/>
    </row>
    <row r="3893" spans="106:110" x14ac:dyDescent="0.25">
      <c r="DB3893" s="4"/>
      <c r="DC3893" s="4"/>
      <c r="DD3893" s="4"/>
      <c r="DE3893" s="4"/>
      <c r="DF3893" s="4"/>
    </row>
    <row r="3894" spans="106:110" x14ac:dyDescent="0.25">
      <c r="DB3894" s="4"/>
      <c r="DC3894" s="30"/>
      <c r="DD3894" s="30"/>
      <c r="DE3894" s="30"/>
      <c r="DF3894" s="30"/>
    </row>
    <row r="3895" spans="106:110" x14ac:dyDescent="0.25">
      <c r="DB3895" s="4"/>
      <c r="DC3895" s="4"/>
      <c r="DD3895" s="4"/>
      <c r="DE3895" s="4"/>
      <c r="DF3895" s="4"/>
    </row>
    <row r="3896" spans="106:110" x14ac:dyDescent="0.25">
      <c r="DB3896" s="4"/>
      <c r="DC3896" s="4"/>
      <c r="DD3896" s="4"/>
      <c r="DE3896" s="4"/>
      <c r="DF3896" s="4"/>
    </row>
    <row r="3897" spans="106:110" x14ac:dyDescent="0.25">
      <c r="DB3897" s="4"/>
      <c r="DC3897" s="4"/>
      <c r="DD3897" s="4"/>
      <c r="DE3897" s="4"/>
      <c r="DF3897" s="4"/>
    </row>
    <row r="3898" spans="106:110" x14ac:dyDescent="0.25">
      <c r="DB3898" s="4"/>
      <c r="DC3898" s="4"/>
      <c r="DD3898" s="4"/>
      <c r="DE3898" s="4"/>
      <c r="DF3898" s="4"/>
    </row>
    <row r="3899" spans="106:110" x14ac:dyDescent="0.25">
      <c r="DB3899" s="4"/>
      <c r="DC3899" s="4"/>
      <c r="DD3899" s="4"/>
      <c r="DE3899" s="4"/>
      <c r="DF3899" s="4"/>
    </row>
    <row r="3900" spans="106:110" x14ac:dyDescent="0.25">
      <c r="DB3900" s="4"/>
      <c r="DC3900" s="89"/>
      <c r="DD3900" s="89"/>
      <c r="DE3900" s="89"/>
      <c r="DF3900" s="89"/>
    </row>
    <row r="3901" spans="106:110" x14ac:dyDescent="0.25">
      <c r="DB3901" s="4"/>
      <c r="DC3901" s="4"/>
      <c r="DD3901" s="4"/>
      <c r="DE3901" s="4"/>
      <c r="DF3901" s="4"/>
    </row>
    <row r="3902" spans="106:110" x14ac:dyDescent="0.25">
      <c r="DB3902" s="4"/>
      <c r="DC3902" s="4"/>
      <c r="DD3902" s="4"/>
      <c r="DE3902" s="4"/>
      <c r="DF3902" s="4"/>
    </row>
    <row r="3903" spans="106:110" x14ac:dyDescent="0.25">
      <c r="DB3903" s="4"/>
      <c r="DC3903" s="4"/>
      <c r="DD3903" s="4"/>
      <c r="DE3903" s="4"/>
      <c r="DF3903" s="4"/>
    </row>
    <row r="3904" spans="106:110" x14ac:dyDescent="0.25">
      <c r="DB3904" s="4"/>
      <c r="DC3904" s="4"/>
      <c r="DD3904" s="4"/>
      <c r="DE3904" s="4"/>
      <c r="DF3904" s="4"/>
    </row>
    <row r="3905" spans="106:110" x14ac:dyDescent="0.25">
      <c r="DB3905" s="4"/>
      <c r="DC3905" s="4"/>
      <c r="DD3905" s="4"/>
      <c r="DE3905" s="4"/>
      <c r="DF3905" s="4"/>
    </row>
    <row r="3906" spans="106:110" x14ac:dyDescent="0.25">
      <c r="DB3906" s="4"/>
      <c r="DC3906" s="4"/>
      <c r="DD3906" s="4"/>
      <c r="DE3906" s="4"/>
      <c r="DF3906" s="4"/>
    </row>
    <row r="3907" spans="106:110" x14ac:dyDescent="0.25">
      <c r="DB3907" s="4"/>
      <c r="DC3907" s="4"/>
      <c r="DD3907" s="4"/>
      <c r="DE3907" s="4"/>
      <c r="DF3907" s="4"/>
    </row>
    <row r="3908" spans="106:110" x14ac:dyDescent="0.25">
      <c r="DB3908" s="4"/>
      <c r="DC3908" s="87"/>
      <c r="DD3908" s="87"/>
      <c r="DE3908" s="87"/>
      <c r="DF3908" s="87"/>
    </row>
    <row r="3909" spans="106:110" x14ac:dyDescent="0.25">
      <c r="DB3909" s="4"/>
      <c r="DC3909" s="4"/>
      <c r="DD3909" s="4"/>
      <c r="DE3909" s="4"/>
      <c r="DF3909" s="4"/>
    </row>
    <row r="3911" spans="106:110" x14ac:dyDescent="0.25">
      <c r="DB3911" s="92"/>
      <c r="DC3911" s="92"/>
      <c r="DD3911" s="92"/>
      <c r="DE3911" s="93"/>
      <c r="DF3911" s="34"/>
    </row>
    <row r="3912" spans="106:110" x14ac:dyDescent="0.25">
      <c r="DB3912" s="91"/>
      <c r="DC3912" s="26"/>
      <c r="DD3912" s="86"/>
      <c r="DE3912" s="86"/>
      <c r="DF3912" s="4"/>
    </row>
    <row r="3913" spans="106:110" x14ac:dyDescent="0.25">
      <c r="DB3913" s="4"/>
      <c r="DC3913" s="4"/>
      <c r="DD3913" s="4"/>
      <c r="DE3913" s="4"/>
      <c r="DF3913" s="4"/>
    </row>
    <row r="3914" spans="106:110" x14ac:dyDescent="0.25">
      <c r="DB3914" s="4"/>
      <c r="DC3914" s="4"/>
      <c r="DD3914" s="4"/>
      <c r="DE3914" s="4"/>
      <c r="DF3914" s="4"/>
    </row>
    <row r="3915" spans="106:110" x14ac:dyDescent="0.25">
      <c r="DB3915" s="4"/>
      <c r="DC3915" s="30"/>
      <c r="DD3915" s="30"/>
      <c r="DE3915" s="30"/>
      <c r="DF3915" s="30"/>
    </row>
    <row r="3916" spans="106:110" x14ac:dyDescent="0.25">
      <c r="DB3916" s="4"/>
      <c r="DC3916" s="4"/>
      <c r="DD3916" s="4"/>
      <c r="DE3916" s="4"/>
      <c r="DF3916" s="4"/>
    </row>
    <row r="3917" spans="106:110" x14ac:dyDescent="0.25">
      <c r="DB3917" s="4"/>
      <c r="DC3917" s="4"/>
      <c r="DD3917" s="4"/>
      <c r="DE3917" s="4"/>
      <c r="DF3917" s="4"/>
    </row>
    <row r="3918" spans="106:110" x14ac:dyDescent="0.25">
      <c r="DB3918" s="4"/>
      <c r="DC3918" s="4"/>
      <c r="DD3918" s="4"/>
      <c r="DE3918" s="4"/>
      <c r="DF3918" s="4"/>
    </row>
    <row r="3919" spans="106:110" x14ac:dyDescent="0.25">
      <c r="DB3919" s="4"/>
      <c r="DC3919" s="4"/>
      <c r="DD3919" s="4"/>
      <c r="DE3919" s="4"/>
      <c r="DF3919" s="4"/>
    </row>
    <row r="3920" spans="106:110" x14ac:dyDescent="0.25">
      <c r="DB3920" s="4"/>
      <c r="DC3920" s="89"/>
      <c r="DD3920" s="89"/>
      <c r="DE3920" s="89"/>
      <c r="DF3920" s="89"/>
    </row>
    <row r="3921" spans="106:110" x14ac:dyDescent="0.25">
      <c r="DB3921" s="4"/>
      <c r="DC3921" s="4"/>
      <c r="DD3921" s="4"/>
      <c r="DE3921" s="4"/>
      <c r="DF3921" s="4"/>
    </row>
    <row r="3922" spans="106:110" x14ac:dyDescent="0.25">
      <c r="DB3922" s="4"/>
      <c r="DC3922" s="4"/>
      <c r="DD3922" s="4"/>
      <c r="DE3922" s="4"/>
      <c r="DF3922" s="4"/>
    </row>
    <row r="3923" spans="106:110" x14ac:dyDescent="0.25">
      <c r="DB3923" s="4"/>
      <c r="DC3923" s="4"/>
      <c r="DD3923" s="4"/>
      <c r="DE3923" s="4"/>
      <c r="DF3923" s="4"/>
    </row>
    <row r="3924" spans="106:110" x14ac:dyDescent="0.25">
      <c r="DB3924" s="4"/>
      <c r="DC3924" s="4"/>
      <c r="DD3924" s="4"/>
      <c r="DE3924" s="4"/>
      <c r="DF3924" s="4"/>
    </row>
    <row r="3925" spans="106:110" x14ac:dyDescent="0.25">
      <c r="DB3925" s="4"/>
      <c r="DC3925" s="4"/>
      <c r="DD3925" s="4"/>
      <c r="DE3925" s="4"/>
      <c r="DF3925" s="4"/>
    </row>
    <row r="3926" spans="106:110" x14ac:dyDescent="0.25">
      <c r="DB3926" s="4"/>
      <c r="DC3926" s="4"/>
      <c r="DD3926" s="4"/>
      <c r="DE3926" s="4"/>
      <c r="DF3926" s="4"/>
    </row>
    <row r="3927" spans="106:110" x14ac:dyDescent="0.25">
      <c r="DB3927" s="4"/>
      <c r="DC3927" s="4"/>
      <c r="DD3927" s="4"/>
      <c r="DE3927" s="4"/>
      <c r="DF3927" s="4"/>
    </row>
    <row r="3928" spans="106:110" x14ac:dyDescent="0.25">
      <c r="DB3928" s="4"/>
      <c r="DC3928" s="87"/>
      <c r="DD3928" s="87"/>
      <c r="DE3928" s="87"/>
      <c r="DF3928" s="87"/>
    </row>
    <row r="3929" spans="106:110" x14ac:dyDescent="0.25">
      <c r="DB3929" s="4"/>
      <c r="DC3929" s="4"/>
      <c r="DD3929" s="4"/>
      <c r="DE3929" s="4"/>
      <c r="DF3929" s="4"/>
    </row>
    <row r="3930" spans="106:110" x14ac:dyDescent="0.25">
      <c r="DB3930" s="92"/>
      <c r="DC3930" s="92"/>
      <c r="DD3930" s="92"/>
      <c r="DE3930" s="93"/>
      <c r="DF3930" s="34"/>
    </row>
    <row r="3931" spans="106:110" x14ac:dyDescent="0.25">
      <c r="DB3931" s="106"/>
      <c r="DC3931" s="106"/>
      <c r="DD3931" s="106"/>
      <c r="DE3931" s="107"/>
      <c r="DF3931" s="107"/>
    </row>
    <row r="3933" spans="106:110" x14ac:dyDescent="0.25">
      <c r="DB3933" s="4"/>
      <c r="DC3933" s="4"/>
      <c r="DD3933" s="4"/>
      <c r="DE3933" s="4"/>
      <c r="DF3933" s="4"/>
    </row>
    <row r="3934" spans="106:110" x14ac:dyDescent="0.25">
      <c r="DB3934" s="91"/>
      <c r="DC3934" s="26"/>
      <c r="DD3934" s="86"/>
      <c r="DE3934" s="86"/>
      <c r="DF3934" s="4"/>
    </row>
    <row r="3935" spans="106:110" x14ac:dyDescent="0.25">
      <c r="DB3935" s="4"/>
      <c r="DC3935" s="4"/>
      <c r="DD3935" s="4"/>
      <c r="DE3935" s="4"/>
      <c r="DF3935" s="4"/>
    </row>
    <row r="3936" spans="106:110" x14ac:dyDescent="0.25">
      <c r="DB3936" s="4"/>
      <c r="DC3936" s="30"/>
      <c r="DD3936" s="30"/>
      <c r="DE3936" s="30"/>
      <c r="DF3936" s="30"/>
    </row>
    <row r="3937" spans="106:110" x14ac:dyDescent="0.25">
      <c r="DB3937" s="4"/>
      <c r="DC3937" s="4"/>
      <c r="DD3937" s="4"/>
      <c r="DE3937" s="4"/>
      <c r="DF3937" s="4"/>
    </row>
    <row r="3938" spans="106:110" x14ac:dyDescent="0.25">
      <c r="DB3938" s="4"/>
      <c r="DC3938" s="4"/>
      <c r="DD3938" s="4"/>
      <c r="DE3938" s="4"/>
      <c r="DF3938" s="4"/>
    </row>
    <row r="3939" spans="106:110" x14ac:dyDescent="0.25">
      <c r="DB3939" s="4"/>
      <c r="DC3939" s="4"/>
      <c r="DD3939" s="4"/>
      <c r="DE3939" s="4"/>
      <c r="DF3939" s="4"/>
    </row>
    <row r="3940" spans="106:110" x14ac:dyDescent="0.25">
      <c r="DB3940" s="4"/>
      <c r="DC3940" s="4"/>
      <c r="DD3940" s="4"/>
      <c r="DE3940" s="4"/>
      <c r="DF3940" s="4"/>
    </row>
    <row r="3941" spans="106:110" x14ac:dyDescent="0.25">
      <c r="DB3941" s="4"/>
      <c r="DC3941" s="4"/>
      <c r="DD3941" s="4"/>
      <c r="DE3941" s="4"/>
      <c r="DF3941" s="4"/>
    </row>
    <row r="3942" spans="106:110" x14ac:dyDescent="0.25">
      <c r="DB3942" s="65"/>
      <c r="DC3942" s="66"/>
      <c r="DD3942" s="66"/>
      <c r="DE3942" s="66"/>
      <c r="DF3942" s="66"/>
    </row>
    <row r="3943" spans="106:110" x14ac:dyDescent="0.25">
      <c r="DB3943" s="4"/>
      <c r="DC3943" s="4"/>
      <c r="DD3943" s="4"/>
      <c r="DE3943" s="4"/>
      <c r="DF3943" s="4"/>
    </row>
    <row r="3944" spans="106:110" x14ac:dyDescent="0.25">
      <c r="DB3944" s="4"/>
      <c r="DC3944" s="4"/>
      <c r="DD3944" s="4"/>
      <c r="DE3944" s="4"/>
      <c r="DF3944" s="4"/>
    </row>
    <row r="3945" spans="106:110" x14ac:dyDescent="0.25">
      <c r="DB3945" s="4"/>
      <c r="DC3945" s="4"/>
      <c r="DD3945" s="4"/>
      <c r="DE3945" s="4"/>
      <c r="DF3945" s="4"/>
    </row>
    <row r="3946" spans="106:110" x14ac:dyDescent="0.25">
      <c r="DB3946" s="4"/>
      <c r="DC3946" s="4"/>
      <c r="DD3946" s="4"/>
      <c r="DE3946" s="4"/>
      <c r="DF3946" s="4"/>
    </row>
    <row r="3947" spans="106:110" x14ac:dyDescent="0.25">
      <c r="DB3947" s="4"/>
      <c r="DC3947" s="4"/>
      <c r="DD3947" s="4"/>
      <c r="DE3947" s="4"/>
      <c r="DF3947" s="4"/>
    </row>
    <row r="3948" spans="106:110" x14ac:dyDescent="0.25">
      <c r="DB3948" s="4"/>
      <c r="DC3948" s="4"/>
      <c r="DD3948" s="4"/>
      <c r="DE3948" s="4"/>
      <c r="DF3948" s="4"/>
    </row>
    <row r="3949" spans="106:110" x14ac:dyDescent="0.25">
      <c r="DB3949" s="4"/>
      <c r="DC3949" s="4"/>
      <c r="DD3949" s="4"/>
      <c r="DE3949" s="4"/>
      <c r="DF3949" s="4"/>
    </row>
    <row r="3950" spans="106:110" x14ac:dyDescent="0.25">
      <c r="DB3950" s="4"/>
      <c r="DC3950" s="87"/>
      <c r="DD3950" s="87"/>
      <c r="DE3950" s="87"/>
      <c r="DF3950" s="87"/>
    </row>
    <row r="3951" spans="106:110" x14ac:dyDescent="0.25">
      <c r="DB3951" s="4"/>
      <c r="DC3951" s="4"/>
      <c r="DD3951" s="4"/>
      <c r="DE3951" s="4"/>
      <c r="DF3951" s="4"/>
    </row>
    <row r="3952" spans="106:110" x14ac:dyDescent="0.25">
      <c r="DB3952" s="92"/>
      <c r="DC3952" s="92"/>
      <c r="DD3952" s="92"/>
      <c r="DE3952" s="93"/>
      <c r="DF3952" s="34"/>
    </row>
    <row r="3953" spans="106:110" x14ac:dyDescent="0.25">
      <c r="DB3953" s="106"/>
      <c r="DC3953" s="106"/>
      <c r="DD3953" s="106"/>
      <c r="DE3953" s="107"/>
      <c r="DF3953" s="107"/>
    </row>
    <row r="3955" spans="106:110" x14ac:dyDescent="0.25">
      <c r="DB3955" s="91"/>
      <c r="DC3955" s="26"/>
      <c r="DD3955" s="86"/>
      <c r="DE3955" s="86"/>
      <c r="DF3955" s="4"/>
    </row>
    <row r="3956" spans="106:110" x14ac:dyDescent="0.25">
      <c r="DB3956" s="4"/>
      <c r="DC3956" s="4"/>
      <c r="DD3956" s="4"/>
      <c r="DE3956" s="4"/>
      <c r="DF3956" s="4"/>
    </row>
    <row r="3957" spans="106:110" x14ac:dyDescent="0.25">
      <c r="DB3957" s="4"/>
      <c r="DC3957" s="30"/>
      <c r="DD3957" s="30"/>
      <c r="DE3957" s="30"/>
      <c r="DF3957" s="30"/>
    </row>
    <row r="3958" spans="106:110" x14ac:dyDescent="0.25">
      <c r="DB3958" s="4"/>
      <c r="DC3958" s="4"/>
      <c r="DD3958" s="4"/>
      <c r="DE3958" s="4"/>
      <c r="DF3958" s="4"/>
    </row>
    <row r="3959" spans="106:110" x14ac:dyDescent="0.25">
      <c r="DB3959" s="4"/>
      <c r="DC3959" s="4"/>
      <c r="DD3959" s="4"/>
      <c r="DE3959" s="4"/>
      <c r="DF3959" s="4"/>
    </row>
    <row r="3960" spans="106:110" x14ac:dyDescent="0.25">
      <c r="DB3960" s="4"/>
      <c r="DC3960" s="4"/>
      <c r="DD3960" s="4"/>
      <c r="DE3960" s="4"/>
      <c r="DF3960" s="4"/>
    </row>
    <row r="3961" spans="106:110" x14ac:dyDescent="0.25">
      <c r="DB3961" s="4"/>
      <c r="DC3961" s="4"/>
      <c r="DD3961" s="4"/>
      <c r="DE3961" s="4"/>
      <c r="DF3961" s="4"/>
    </row>
    <row r="3962" spans="106:110" x14ac:dyDescent="0.25">
      <c r="DB3962" s="65"/>
      <c r="DC3962" s="66"/>
      <c r="DD3962" s="66"/>
      <c r="DE3962" s="66"/>
      <c r="DF3962" s="66"/>
    </row>
    <row r="3963" spans="106:110" x14ac:dyDescent="0.25">
      <c r="DB3963" s="4"/>
      <c r="DC3963" s="4"/>
      <c r="DD3963" s="4"/>
      <c r="DE3963" s="4"/>
      <c r="DF3963" s="4"/>
    </row>
    <row r="3964" spans="106:110" x14ac:dyDescent="0.25">
      <c r="DB3964" s="4"/>
      <c r="DC3964" s="4"/>
      <c r="DD3964" s="4"/>
      <c r="DE3964" s="4"/>
      <c r="DF3964" s="4"/>
    </row>
    <row r="3965" spans="106:110" x14ac:dyDescent="0.25">
      <c r="DB3965" s="4"/>
      <c r="DC3965" s="4"/>
      <c r="DD3965" s="4"/>
      <c r="DE3965" s="4"/>
      <c r="DF3965" s="4"/>
    </row>
    <row r="3966" spans="106:110" x14ac:dyDescent="0.25">
      <c r="DB3966" s="4"/>
      <c r="DC3966" s="4"/>
      <c r="DD3966" s="4"/>
      <c r="DE3966" s="4"/>
      <c r="DF3966" s="4"/>
    </row>
    <row r="3967" spans="106:110" x14ac:dyDescent="0.25">
      <c r="DB3967" s="4"/>
      <c r="DC3967" s="4"/>
      <c r="DD3967" s="4"/>
      <c r="DE3967" s="4"/>
      <c r="DF3967" s="4"/>
    </row>
    <row r="3968" spans="106:110" x14ac:dyDescent="0.25">
      <c r="DB3968" s="4"/>
      <c r="DC3968" s="4"/>
      <c r="DD3968" s="4"/>
      <c r="DE3968" s="4"/>
      <c r="DF3968" s="4"/>
    </row>
    <row r="3969" spans="106:110" x14ac:dyDescent="0.25">
      <c r="DB3969" s="4"/>
      <c r="DC3969" s="4"/>
      <c r="DD3969" s="4"/>
      <c r="DE3969" s="4"/>
      <c r="DF3969" s="4"/>
    </row>
    <row r="3970" spans="106:110" x14ac:dyDescent="0.25">
      <c r="DB3970" s="4"/>
      <c r="DC3970" s="87"/>
      <c r="DD3970" s="87"/>
      <c r="DE3970" s="87"/>
      <c r="DF3970" s="87"/>
    </row>
    <row r="3971" spans="106:110" x14ac:dyDescent="0.25">
      <c r="DB3971" s="4"/>
      <c r="DC3971" s="4"/>
      <c r="DD3971" s="4"/>
      <c r="DE3971" s="4"/>
      <c r="DF3971" s="4"/>
    </row>
    <row r="3973" spans="106:110" x14ac:dyDescent="0.25">
      <c r="DB3973" s="92"/>
      <c r="DC3973" s="92"/>
      <c r="DD3973" s="92"/>
      <c r="DE3973" s="93"/>
      <c r="DF3973" s="34"/>
    </row>
    <row r="3974" spans="106:110" x14ac:dyDescent="0.25">
      <c r="DB3974" s="4"/>
      <c r="DC3974" s="4"/>
      <c r="DD3974" s="4"/>
      <c r="DE3974" s="4"/>
      <c r="DF3974" s="4"/>
    </row>
    <row r="3975" spans="106:110" x14ac:dyDescent="0.25">
      <c r="DB3975" s="106"/>
      <c r="DC3975" s="106"/>
      <c r="DD3975" s="106">
        <v>0</v>
      </c>
      <c r="DE3975" s="107"/>
      <c r="DF3975" s="107"/>
    </row>
    <row r="3977" spans="106:110" x14ac:dyDescent="0.25">
      <c r="DB3977" s="91"/>
      <c r="DC3977" s="26"/>
      <c r="DD3977" s="86"/>
      <c r="DE3977" s="86"/>
      <c r="DF3977" s="4"/>
    </row>
    <row r="3978" spans="106:110" x14ac:dyDescent="0.25">
      <c r="DB3978" s="4"/>
      <c r="DC3978" s="4"/>
      <c r="DD3978" s="4"/>
      <c r="DE3978" s="4"/>
      <c r="DF3978" s="4"/>
    </row>
    <row r="3979" spans="106:110" x14ac:dyDescent="0.25">
      <c r="DB3979" s="4"/>
      <c r="DC3979" s="30"/>
      <c r="DD3979" s="30"/>
      <c r="DE3979" s="30"/>
      <c r="DF3979" s="30"/>
    </row>
    <row r="3980" spans="106:110" x14ac:dyDescent="0.25">
      <c r="DB3980" s="4"/>
      <c r="DC3980" s="4"/>
      <c r="DD3980" s="4"/>
      <c r="DE3980" s="4"/>
      <c r="DF3980" s="4"/>
    </row>
    <row r="3981" spans="106:110" x14ac:dyDescent="0.25">
      <c r="DB3981" s="4"/>
      <c r="DC3981" s="4"/>
      <c r="DD3981" s="4"/>
      <c r="DE3981" s="4"/>
      <c r="DF3981" s="4"/>
    </row>
    <row r="3982" spans="106:110" x14ac:dyDescent="0.25">
      <c r="DB3982" s="4"/>
      <c r="DC3982" s="4"/>
      <c r="DD3982" s="4"/>
      <c r="DE3982" s="4"/>
      <c r="DF3982" s="4"/>
    </row>
    <row r="3983" spans="106:110" x14ac:dyDescent="0.25">
      <c r="DB3983" s="4"/>
      <c r="DC3983" s="4"/>
      <c r="DD3983" s="4"/>
      <c r="DE3983" s="4"/>
      <c r="DF3983" s="4"/>
    </row>
    <row r="3984" spans="106:110" x14ac:dyDescent="0.25">
      <c r="DB3984" s="4"/>
      <c r="DC3984" s="4"/>
      <c r="DD3984" s="4"/>
      <c r="DE3984" s="4"/>
      <c r="DF3984" s="4"/>
    </row>
    <row r="3985" spans="106:110" x14ac:dyDescent="0.25">
      <c r="DB3985" s="4"/>
      <c r="DC3985" s="4"/>
      <c r="DD3985" s="4"/>
      <c r="DE3985" s="4"/>
      <c r="DF3985" s="4"/>
    </row>
    <row r="3986" spans="106:110" x14ac:dyDescent="0.25">
      <c r="DB3986" s="4"/>
      <c r="DC3986" s="89"/>
      <c r="DD3986" s="89"/>
      <c r="DE3986" s="89"/>
      <c r="DF3986" s="89"/>
    </row>
    <row r="3987" spans="106:110" x14ac:dyDescent="0.25">
      <c r="DB3987" s="4"/>
      <c r="DC3987" s="4"/>
      <c r="DD3987" s="4"/>
      <c r="DE3987" s="4"/>
      <c r="DF3987" s="4"/>
    </row>
    <row r="3988" spans="106:110" x14ac:dyDescent="0.25">
      <c r="DB3988" s="4"/>
      <c r="DC3988" s="4"/>
      <c r="DD3988" s="4"/>
      <c r="DE3988" s="4"/>
      <c r="DF3988" s="4"/>
    </row>
    <row r="3989" spans="106:110" x14ac:dyDescent="0.25">
      <c r="DB3989" s="4"/>
      <c r="DC3989" s="4"/>
      <c r="DD3989" s="4"/>
      <c r="DE3989" s="4"/>
      <c r="DF3989" s="4"/>
    </row>
    <row r="3990" spans="106:110" x14ac:dyDescent="0.25">
      <c r="DB3990" s="4"/>
      <c r="DC3990" s="4"/>
      <c r="DD3990" s="4"/>
      <c r="DE3990" s="4"/>
      <c r="DF3990" s="4"/>
    </row>
    <row r="3991" spans="106:110" x14ac:dyDescent="0.25">
      <c r="DB3991" s="4"/>
      <c r="DC3991" s="4"/>
      <c r="DD3991" s="4"/>
      <c r="DE3991" s="4"/>
      <c r="DF3991" s="4"/>
    </row>
    <row r="3992" spans="106:110" x14ac:dyDescent="0.25">
      <c r="DB3992" s="4"/>
      <c r="DC3992" s="4"/>
      <c r="DD3992" s="4"/>
      <c r="DE3992" s="4"/>
      <c r="DF3992" s="4"/>
    </row>
    <row r="3993" spans="106:110" x14ac:dyDescent="0.25">
      <c r="DB3993" s="4"/>
      <c r="DC3993" s="4"/>
      <c r="DD3993" s="4"/>
      <c r="DE3993" s="4"/>
      <c r="DF3993" s="4"/>
    </row>
    <row r="3994" spans="106:110" x14ac:dyDescent="0.25">
      <c r="DB3994" s="4"/>
      <c r="DC3994" s="87"/>
      <c r="DD3994" s="87"/>
      <c r="DE3994" s="87"/>
      <c r="DF3994" s="87"/>
    </row>
    <row r="3995" spans="106:110" x14ac:dyDescent="0.25">
      <c r="DB3995" s="4"/>
      <c r="DC3995" s="4"/>
      <c r="DD3995" s="4"/>
      <c r="DE3995" s="4"/>
      <c r="DF3995" s="4"/>
    </row>
    <row r="3997" spans="106:110" x14ac:dyDescent="0.25">
      <c r="DB3997" s="92"/>
      <c r="DC3997" s="92"/>
      <c r="DD3997" s="92"/>
      <c r="DE3997" s="93"/>
      <c r="DF3997" s="34"/>
    </row>
    <row r="3999" spans="106:110" x14ac:dyDescent="0.25">
      <c r="DB3999" s="91"/>
      <c r="DC3999" s="26"/>
      <c r="DD3999" s="86"/>
      <c r="DE3999" s="86"/>
      <c r="DF3999" s="4"/>
    </row>
    <row r="4000" spans="106:110" x14ac:dyDescent="0.25">
      <c r="DB4000" s="4"/>
      <c r="DC4000" s="4"/>
      <c r="DD4000" s="4"/>
      <c r="DE4000" s="4"/>
      <c r="DF4000" s="4"/>
    </row>
    <row r="4001" spans="106:110" x14ac:dyDescent="0.25">
      <c r="DB4001" s="4"/>
      <c r="DC4001" s="30"/>
      <c r="DD4001" s="30"/>
      <c r="DE4001" s="30"/>
      <c r="DF4001" s="30"/>
    </row>
    <row r="4002" spans="106:110" x14ac:dyDescent="0.25">
      <c r="DB4002" s="4"/>
      <c r="DC4002" s="4"/>
      <c r="DD4002" s="4"/>
      <c r="DE4002" s="4"/>
      <c r="DF4002" s="4"/>
    </row>
    <row r="4003" spans="106:110" x14ac:dyDescent="0.25">
      <c r="DB4003" s="4"/>
      <c r="DC4003" s="4"/>
      <c r="DD4003" s="4"/>
      <c r="DE4003" s="4"/>
      <c r="DF4003" s="4"/>
    </row>
    <row r="4004" spans="106:110" x14ac:dyDescent="0.25">
      <c r="DB4004" s="4"/>
      <c r="DC4004" s="4"/>
      <c r="DD4004" s="4"/>
      <c r="DE4004" s="4"/>
      <c r="DF4004" s="4"/>
    </row>
    <row r="4005" spans="106:110" x14ac:dyDescent="0.25">
      <c r="DB4005" s="4"/>
      <c r="DC4005" s="4"/>
      <c r="DD4005" s="4"/>
      <c r="DE4005" s="4"/>
      <c r="DF4005" s="4"/>
    </row>
    <row r="4006" spans="106:110" x14ac:dyDescent="0.25">
      <c r="DB4006" s="4"/>
      <c r="DC4006" s="89"/>
      <c r="DD4006" s="89"/>
      <c r="DE4006" s="89"/>
      <c r="DF4006" s="89"/>
    </row>
    <row r="4007" spans="106:110" x14ac:dyDescent="0.25">
      <c r="DB4007" s="4"/>
      <c r="DC4007" s="4"/>
      <c r="DD4007" s="4"/>
      <c r="DE4007" s="4"/>
      <c r="DF4007" s="4"/>
    </row>
    <row r="4008" spans="106:110" x14ac:dyDescent="0.25">
      <c r="DB4008" s="4"/>
      <c r="DC4008" s="4"/>
      <c r="DD4008" s="4"/>
      <c r="DE4008" s="4"/>
      <c r="DF4008" s="4"/>
    </row>
    <row r="4009" spans="106:110" x14ac:dyDescent="0.25">
      <c r="DB4009" s="4"/>
      <c r="DC4009" s="4"/>
      <c r="DD4009" s="4"/>
      <c r="DE4009" s="4"/>
      <c r="DF4009" s="4"/>
    </row>
    <row r="4010" spans="106:110" x14ac:dyDescent="0.25">
      <c r="DB4010" s="4"/>
      <c r="DC4010" s="4"/>
      <c r="DD4010" s="4"/>
      <c r="DE4010" s="4"/>
      <c r="DF4010" s="4"/>
    </row>
    <row r="4011" spans="106:110" x14ac:dyDescent="0.25">
      <c r="DB4011" s="4"/>
      <c r="DC4011" s="4"/>
      <c r="DD4011" s="4"/>
      <c r="DE4011" s="4"/>
      <c r="DF4011" s="4"/>
    </row>
    <row r="4012" spans="106:110" x14ac:dyDescent="0.25">
      <c r="DB4012" s="4"/>
      <c r="DC4012" s="4"/>
      <c r="DD4012" s="4"/>
      <c r="DE4012" s="4"/>
      <c r="DF4012" s="4"/>
    </row>
    <row r="4013" spans="106:110" x14ac:dyDescent="0.25">
      <c r="DB4013" s="4"/>
      <c r="DC4013" s="4"/>
      <c r="DD4013" s="4"/>
      <c r="DE4013" s="4"/>
      <c r="DF4013" s="4"/>
    </row>
    <row r="4014" spans="106:110" x14ac:dyDescent="0.25">
      <c r="DB4014" s="4"/>
      <c r="DC4014" s="87"/>
      <c r="DD4014" s="87"/>
      <c r="DE4014" s="87"/>
      <c r="DF4014" s="87"/>
    </row>
    <row r="4015" spans="106:110" x14ac:dyDescent="0.25">
      <c r="DB4015" s="4"/>
      <c r="DC4015" s="4"/>
      <c r="DD4015" s="4"/>
      <c r="DE4015" s="4"/>
      <c r="DF4015" s="4"/>
    </row>
    <row r="4016" spans="106:110" x14ac:dyDescent="0.25">
      <c r="DB4016" s="4"/>
      <c r="DC4016" s="4"/>
      <c r="DD4016" s="4"/>
      <c r="DE4016" s="4"/>
      <c r="DF4016" s="4"/>
    </row>
    <row r="4018" spans="106:110" x14ac:dyDescent="0.25">
      <c r="DB4018" s="4"/>
      <c r="DC4018" s="4"/>
      <c r="DD4018" s="4"/>
      <c r="DE4018" s="4"/>
      <c r="DF4018" s="4"/>
    </row>
    <row r="4019" spans="106:110" x14ac:dyDescent="0.25">
      <c r="DB4019" s="4"/>
      <c r="DC4019" s="4"/>
      <c r="DD4019" s="4"/>
      <c r="DE4019" s="4"/>
      <c r="DF4019" s="4"/>
    </row>
    <row r="4020" spans="106:110" x14ac:dyDescent="0.25">
      <c r="DB4020" s="4"/>
      <c r="DC4020" s="4"/>
      <c r="DD4020" s="4"/>
      <c r="DE4020" s="4"/>
      <c r="DF4020" s="4"/>
    </row>
    <row r="4021" spans="106:110" x14ac:dyDescent="0.25">
      <c r="DB4021" s="4"/>
      <c r="DC4021" s="30"/>
      <c r="DD4021" s="30"/>
      <c r="DE4021" s="30"/>
      <c r="DF4021" s="30"/>
    </row>
    <row r="4022" spans="106:110" x14ac:dyDescent="0.25">
      <c r="DB4022" s="4"/>
      <c r="DC4022" s="4"/>
      <c r="DD4022" s="4"/>
      <c r="DE4022" s="4"/>
      <c r="DF4022" s="4"/>
    </row>
    <row r="4023" spans="106:110" x14ac:dyDescent="0.25">
      <c r="DB4023" s="4"/>
      <c r="DC4023" s="4"/>
      <c r="DD4023" s="4"/>
      <c r="DE4023" s="4"/>
      <c r="DF4023" s="4"/>
    </row>
    <row r="4024" spans="106:110" x14ac:dyDescent="0.25">
      <c r="DB4024" s="4"/>
      <c r="DC4024" s="4"/>
      <c r="DD4024" s="4"/>
      <c r="DE4024" s="4"/>
      <c r="DF4024" s="4"/>
    </row>
    <row r="4025" spans="106:110" x14ac:dyDescent="0.25">
      <c r="DB4025" s="4"/>
      <c r="DC4025" s="4"/>
      <c r="DD4025" s="4"/>
      <c r="DE4025" s="4"/>
      <c r="DF4025" s="4"/>
    </row>
    <row r="4026" spans="106:110" x14ac:dyDescent="0.25">
      <c r="DB4026" s="4"/>
      <c r="DC4026" s="89"/>
      <c r="DD4026" s="89"/>
      <c r="DE4026" s="89"/>
      <c r="DF4026" s="89"/>
    </row>
    <row r="4027" spans="106:110" x14ac:dyDescent="0.25">
      <c r="DB4027" s="4"/>
      <c r="DC4027" s="4"/>
      <c r="DD4027" s="4"/>
      <c r="DE4027" s="4"/>
      <c r="DF4027" s="4"/>
    </row>
    <row r="4028" spans="106:110" x14ac:dyDescent="0.25">
      <c r="DB4028" s="4"/>
      <c r="DC4028" s="4"/>
      <c r="DD4028" s="4"/>
      <c r="DE4028" s="4"/>
      <c r="DF4028" s="4"/>
    </row>
    <row r="4029" spans="106:110" x14ac:dyDescent="0.25">
      <c r="DB4029" s="4"/>
      <c r="DC4029" s="4"/>
      <c r="DD4029" s="4"/>
      <c r="DE4029" s="4"/>
      <c r="DF4029" s="4"/>
    </row>
    <row r="4030" spans="106:110" x14ac:dyDescent="0.25">
      <c r="DB4030" s="4"/>
      <c r="DC4030" s="4"/>
      <c r="DD4030" s="4"/>
      <c r="DE4030" s="4"/>
      <c r="DF4030" s="4"/>
    </row>
    <row r="4031" spans="106:110" x14ac:dyDescent="0.25">
      <c r="DB4031" s="4"/>
      <c r="DC4031" s="4"/>
      <c r="DD4031" s="4"/>
      <c r="DE4031" s="4"/>
      <c r="DF4031" s="4"/>
    </row>
    <row r="4032" spans="106:110" x14ac:dyDescent="0.25">
      <c r="DB4032" s="4"/>
      <c r="DC4032" s="4"/>
      <c r="DD4032" s="4"/>
      <c r="DE4032" s="4"/>
      <c r="DF4032" s="4"/>
    </row>
    <row r="4033" spans="106:110" x14ac:dyDescent="0.25">
      <c r="DB4033" s="4"/>
      <c r="DC4033" s="4"/>
      <c r="DD4033" s="4"/>
      <c r="DE4033" s="4"/>
      <c r="DF4033" s="4"/>
    </row>
    <row r="4034" spans="106:110" x14ac:dyDescent="0.25">
      <c r="DB4034" s="4"/>
      <c r="DC4034" s="87"/>
      <c r="DD4034" s="87"/>
      <c r="DE4034" s="87"/>
      <c r="DF4034" s="87"/>
    </row>
    <row r="4035" spans="106:110" x14ac:dyDescent="0.25">
      <c r="DB4035" s="4"/>
      <c r="DC4035" s="4"/>
      <c r="DD4035" s="4"/>
      <c r="DE4035" s="4"/>
      <c r="DF4035" s="4"/>
    </row>
    <row r="4036" spans="106:110" x14ac:dyDescent="0.25">
      <c r="DB4036" s="4"/>
      <c r="DC4036" s="4"/>
      <c r="DD4036" s="4"/>
      <c r="DE4036" s="4"/>
      <c r="DF4036" s="4"/>
    </row>
    <row r="4037" spans="106:110" x14ac:dyDescent="0.25">
      <c r="DB4037" s="4"/>
      <c r="DC4037" s="4"/>
      <c r="DD4037" s="4"/>
      <c r="DE4037" s="4"/>
      <c r="DF4037" s="4"/>
    </row>
    <row r="4038" spans="106:110" x14ac:dyDescent="0.25">
      <c r="DB4038" s="4"/>
      <c r="DC4038" s="4"/>
      <c r="DD4038" s="4"/>
      <c r="DE4038" s="4"/>
      <c r="DF4038" s="4"/>
    </row>
    <row r="4039" spans="106:110" x14ac:dyDescent="0.25">
      <c r="DB4039" s="4"/>
      <c r="DC4039" s="4"/>
      <c r="DD4039" s="4"/>
      <c r="DE4039" s="4"/>
      <c r="DF4039" s="4"/>
    </row>
    <row r="4040" spans="106:110" x14ac:dyDescent="0.25">
      <c r="DB4040" s="4"/>
      <c r="DC4040" s="4"/>
      <c r="DD4040" s="4"/>
      <c r="DE4040" s="4"/>
      <c r="DF4040" s="4"/>
    </row>
    <row r="4041" spans="106:110" x14ac:dyDescent="0.25">
      <c r="DB4041" s="4"/>
      <c r="DC4041" s="4"/>
      <c r="DD4041" s="4"/>
      <c r="DE4041" s="4"/>
      <c r="DF4041" s="4"/>
    </row>
    <row r="4042" spans="106:110" x14ac:dyDescent="0.25">
      <c r="DB4042" s="4"/>
      <c r="DC4042" s="30"/>
      <c r="DD4042" s="30"/>
      <c r="DE4042" s="30"/>
      <c r="DF4042" s="30"/>
    </row>
    <row r="4043" spans="106:110" x14ac:dyDescent="0.25">
      <c r="DB4043" s="4"/>
      <c r="DC4043" s="4"/>
      <c r="DD4043" s="4"/>
      <c r="DE4043" s="4"/>
      <c r="DF4043" s="4"/>
    </row>
    <row r="4044" spans="106:110" x14ac:dyDescent="0.25">
      <c r="DB4044" s="4"/>
      <c r="DC4044" s="4"/>
      <c r="DD4044" s="4"/>
      <c r="DE4044" s="4"/>
      <c r="DF4044" s="4"/>
    </row>
    <row r="4045" spans="106:110" x14ac:dyDescent="0.25">
      <c r="DB4045" s="4"/>
      <c r="DC4045" s="4"/>
      <c r="DD4045" s="4"/>
      <c r="DE4045" s="4"/>
      <c r="DF4045" s="4"/>
    </row>
    <row r="4046" spans="106:110" x14ac:dyDescent="0.25">
      <c r="DB4046" s="4"/>
      <c r="DC4046" s="4"/>
      <c r="DD4046" s="4"/>
      <c r="DE4046" s="4"/>
      <c r="DF4046" s="4"/>
    </row>
    <row r="4047" spans="106:110" x14ac:dyDescent="0.25">
      <c r="DB4047" s="4"/>
      <c r="DC4047" s="4"/>
      <c r="DD4047" s="4"/>
      <c r="DE4047" s="4"/>
      <c r="DF4047" s="4"/>
    </row>
    <row r="4048" spans="106:110" x14ac:dyDescent="0.25">
      <c r="DB4048" s="4"/>
      <c r="DC4048" s="89"/>
      <c r="DD4048" s="89"/>
      <c r="DE4048" s="89"/>
      <c r="DF4048" s="89"/>
    </row>
    <row r="4049" spans="106:110" x14ac:dyDescent="0.25">
      <c r="DB4049" s="4"/>
      <c r="DC4049" s="4"/>
      <c r="DD4049" s="4"/>
      <c r="DE4049" s="4"/>
      <c r="DF4049" s="4"/>
    </row>
    <row r="4050" spans="106:110" x14ac:dyDescent="0.25">
      <c r="DB4050" s="4"/>
      <c r="DC4050" s="4"/>
      <c r="DD4050" s="4"/>
      <c r="DE4050" s="4"/>
      <c r="DF4050" s="4"/>
    </row>
    <row r="4051" spans="106:110" x14ac:dyDescent="0.25">
      <c r="DB4051" s="4"/>
      <c r="DC4051" s="4"/>
      <c r="DD4051" s="4"/>
      <c r="DE4051" s="4"/>
      <c r="DF4051" s="4"/>
    </row>
    <row r="4052" spans="106:110" x14ac:dyDescent="0.25">
      <c r="DB4052" s="4"/>
      <c r="DC4052" s="4"/>
      <c r="DD4052" s="4"/>
      <c r="DE4052" s="4"/>
      <c r="DF4052" s="4"/>
    </row>
    <row r="4053" spans="106:110" x14ac:dyDescent="0.25">
      <c r="DB4053" s="4"/>
      <c r="DC4053" s="4"/>
      <c r="DD4053" s="4"/>
      <c r="DE4053" s="4"/>
      <c r="DF4053" s="4"/>
    </row>
    <row r="4054" spans="106:110" x14ac:dyDescent="0.25">
      <c r="DB4054" s="4"/>
      <c r="DC4054" s="4"/>
      <c r="DD4054" s="4"/>
      <c r="DE4054" s="4"/>
      <c r="DF4054" s="4"/>
    </row>
    <row r="4055" spans="106:110" x14ac:dyDescent="0.25">
      <c r="DB4055" s="4"/>
      <c r="DC4055" s="4"/>
      <c r="DD4055" s="4"/>
      <c r="DE4055" s="4"/>
      <c r="DF4055" s="4"/>
    </row>
    <row r="4056" spans="106:110" x14ac:dyDescent="0.25">
      <c r="DB4056" s="4"/>
      <c r="DC4056" s="87"/>
      <c r="DD4056" s="87"/>
      <c r="DE4056" s="87"/>
      <c r="DF4056" s="87"/>
    </row>
    <row r="4057" spans="106:110" x14ac:dyDescent="0.25">
      <c r="DB4057" s="4"/>
      <c r="DC4057" s="4"/>
      <c r="DD4057" s="4"/>
      <c r="DE4057" s="4"/>
      <c r="DF4057" s="4"/>
    </row>
    <row r="4058" spans="106:110" x14ac:dyDescent="0.25">
      <c r="DB4058" s="4"/>
      <c r="DC4058" s="4"/>
      <c r="DD4058" s="4"/>
      <c r="DE4058" s="4"/>
      <c r="DF4058" s="4"/>
    </row>
    <row r="4059" spans="106:110" x14ac:dyDescent="0.25">
      <c r="DB4059" s="4"/>
      <c r="DC4059" s="4"/>
      <c r="DD4059" s="4"/>
      <c r="DE4059" s="4"/>
      <c r="DF4059" s="4"/>
    </row>
    <row r="4060" spans="106:110" x14ac:dyDescent="0.25">
      <c r="DB4060" s="4"/>
      <c r="DC4060" s="4"/>
      <c r="DD4060" s="4"/>
      <c r="DE4060" s="4"/>
      <c r="DF4060" s="4"/>
    </row>
    <row r="4061" spans="106:110" x14ac:dyDescent="0.25">
      <c r="DB4061" s="4"/>
      <c r="DC4061" s="4"/>
      <c r="DD4061" s="4"/>
      <c r="DE4061" s="4"/>
      <c r="DF4061" s="4"/>
    </row>
    <row r="4062" spans="106:110" x14ac:dyDescent="0.25">
      <c r="DB4062" s="4"/>
      <c r="DC4062" s="30"/>
      <c r="DD4062" s="30"/>
      <c r="DE4062" s="30"/>
      <c r="DF4062" s="30"/>
    </row>
    <row r="4063" spans="106:110" x14ac:dyDescent="0.25">
      <c r="DB4063" s="4"/>
      <c r="DC4063" s="4"/>
      <c r="DD4063" s="4"/>
      <c r="DE4063" s="4"/>
      <c r="DF4063" s="4"/>
    </row>
    <row r="4064" spans="106:110" x14ac:dyDescent="0.25">
      <c r="DB4064" s="4"/>
      <c r="DC4064" s="4"/>
      <c r="DD4064" s="4"/>
      <c r="DE4064" s="4"/>
      <c r="DF4064" s="4"/>
    </row>
    <row r="4065" spans="106:110" x14ac:dyDescent="0.25">
      <c r="DB4065" s="4"/>
      <c r="DC4065" s="4"/>
      <c r="DD4065" s="4"/>
      <c r="DE4065" s="4"/>
      <c r="DF4065" s="4"/>
    </row>
    <row r="4066" spans="106:110" x14ac:dyDescent="0.25">
      <c r="DB4066" s="4"/>
      <c r="DC4066" s="89"/>
      <c r="DD4066" s="89"/>
      <c r="DE4066" s="89"/>
      <c r="DF4066" s="89"/>
    </row>
    <row r="4067" spans="106:110" x14ac:dyDescent="0.25">
      <c r="DB4067" s="4"/>
      <c r="DC4067" s="4"/>
      <c r="DD4067" s="4"/>
      <c r="DE4067" s="4"/>
      <c r="DF4067" s="4"/>
    </row>
    <row r="4068" spans="106:110" x14ac:dyDescent="0.25">
      <c r="DB4068" s="4"/>
      <c r="DC4068" s="4"/>
      <c r="DD4068" s="4"/>
      <c r="DE4068" s="4"/>
      <c r="DF4068" s="4"/>
    </row>
    <row r="4069" spans="106:110" x14ac:dyDescent="0.25">
      <c r="DB4069" s="4"/>
      <c r="DC4069" s="4"/>
      <c r="DD4069" s="4"/>
      <c r="DE4069" s="4"/>
      <c r="DF4069" s="4"/>
    </row>
    <row r="4070" spans="106:110" x14ac:dyDescent="0.25">
      <c r="DB4070" s="4"/>
      <c r="DC4070" s="4"/>
      <c r="DD4070" s="4"/>
      <c r="DE4070" s="4"/>
      <c r="DF4070" s="4"/>
    </row>
    <row r="4071" spans="106:110" x14ac:dyDescent="0.25">
      <c r="DB4071" s="4"/>
      <c r="DC4071" s="4"/>
      <c r="DD4071" s="4"/>
      <c r="DE4071" s="4"/>
      <c r="DF4071" s="4"/>
    </row>
    <row r="4072" spans="106:110" x14ac:dyDescent="0.25">
      <c r="DB4072" s="4"/>
      <c r="DC4072" s="4"/>
      <c r="DD4072" s="4"/>
      <c r="DE4072" s="4"/>
      <c r="DF4072" s="4"/>
    </row>
    <row r="4073" spans="106:110" x14ac:dyDescent="0.25">
      <c r="DB4073" s="4"/>
      <c r="DC4073" s="4"/>
      <c r="DD4073" s="4"/>
      <c r="DE4073" s="4"/>
      <c r="DF4073" s="4"/>
    </row>
    <row r="4074" spans="106:110" x14ac:dyDescent="0.25">
      <c r="DB4074" s="4"/>
      <c r="DC4074" s="87"/>
      <c r="DD4074" s="87"/>
      <c r="DE4074" s="87"/>
      <c r="DF4074" s="87"/>
    </row>
    <row r="4075" spans="106:110" x14ac:dyDescent="0.25">
      <c r="DB4075" s="4"/>
      <c r="DC4075" s="4"/>
      <c r="DD4075" s="4"/>
      <c r="DE4075" s="4"/>
      <c r="DF4075" s="4"/>
    </row>
    <row r="4076" spans="106:110" x14ac:dyDescent="0.25">
      <c r="DB4076" s="4"/>
      <c r="DC4076" s="4"/>
      <c r="DD4076" s="4"/>
      <c r="DE4076" s="4"/>
      <c r="DF4076" s="4"/>
    </row>
    <row r="4077" spans="106:110" x14ac:dyDescent="0.25">
      <c r="DB4077" s="4"/>
      <c r="DC4077" s="4"/>
      <c r="DD4077" s="4"/>
      <c r="DE4077" s="4"/>
      <c r="DF4077" s="4"/>
    </row>
    <row r="4078" spans="106:110" x14ac:dyDescent="0.25">
      <c r="DB4078" s="4"/>
      <c r="DC4078" s="4"/>
      <c r="DD4078" s="4"/>
      <c r="DE4078" s="4"/>
      <c r="DF4078" s="4"/>
    </row>
    <row r="4079" spans="106:110" x14ac:dyDescent="0.25">
      <c r="DB4079" s="108"/>
      <c r="DC4079" s="109"/>
      <c r="DD4079" s="110"/>
      <c r="DE4079" s="111"/>
      <c r="DF4079" s="111"/>
    </row>
    <row r="4080" spans="106:110" x14ac:dyDescent="0.25">
      <c r="DB4080" s="108"/>
      <c r="DC4080" s="108"/>
      <c r="DD4080" s="108"/>
      <c r="DE4080" s="111"/>
      <c r="DF4080" s="111"/>
    </row>
    <row r="4081" spans="106:110" x14ac:dyDescent="0.25">
      <c r="DB4081" s="4"/>
      <c r="DC4081" s="4"/>
      <c r="DD4081" s="4"/>
      <c r="DE4081" s="4"/>
      <c r="DF4081" s="4"/>
    </row>
    <row r="4082" spans="106:110" x14ac:dyDescent="0.25">
      <c r="DB4082" s="4"/>
      <c r="DC4082" s="4"/>
      <c r="DD4082" s="4"/>
      <c r="DE4082" s="4"/>
      <c r="DF4082" s="4"/>
    </row>
    <row r="4083" spans="106:110" x14ac:dyDescent="0.25">
      <c r="DB4083" s="91"/>
      <c r="DC4083" s="26"/>
      <c r="DD4083" s="86"/>
      <c r="DE4083" s="86"/>
      <c r="DF4083" s="4"/>
    </row>
    <row r="4084" spans="106:110" x14ac:dyDescent="0.25">
      <c r="DB4084" s="4"/>
      <c r="DC4084" s="4"/>
      <c r="DD4084" s="4"/>
      <c r="DE4084" s="4"/>
      <c r="DF4084" s="4"/>
    </row>
    <row r="4085" spans="106:110" x14ac:dyDescent="0.25">
      <c r="DB4085" s="4"/>
      <c r="DC4085" s="30"/>
      <c r="DD4085" s="30"/>
      <c r="DE4085" s="30"/>
      <c r="DF4085" s="30"/>
    </row>
    <row r="4086" spans="106:110" x14ac:dyDescent="0.25">
      <c r="DB4086" s="4"/>
      <c r="DC4086" s="4"/>
      <c r="DD4086" s="4"/>
      <c r="DE4086" s="4"/>
      <c r="DF4086" s="4"/>
    </row>
    <row r="4087" spans="106:110" x14ac:dyDescent="0.25">
      <c r="DB4087" s="4"/>
      <c r="DC4087" s="4"/>
      <c r="DD4087" s="4"/>
      <c r="DE4087" s="4"/>
      <c r="DF4087" s="4"/>
    </row>
    <row r="4088" spans="106:110" x14ac:dyDescent="0.25">
      <c r="DB4088" s="4"/>
      <c r="DC4088" s="4"/>
      <c r="DD4088" s="4"/>
      <c r="DE4088" s="4"/>
      <c r="DF4088" s="4"/>
    </row>
    <row r="4089" spans="106:110" x14ac:dyDescent="0.25">
      <c r="DB4089" s="4"/>
      <c r="DC4089" s="4"/>
      <c r="DD4089" s="4"/>
      <c r="DE4089" s="4"/>
      <c r="DF4089" s="4"/>
    </row>
    <row r="4090" spans="106:110" x14ac:dyDescent="0.25">
      <c r="DB4090" s="4"/>
      <c r="DC4090" s="4"/>
      <c r="DD4090" s="4"/>
      <c r="DE4090" s="4"/>
      <c r="DF4090" s="4"/>
    </row>
    <row r="4091" spans="106:110" x14ac:dyDescent="0.25">
      <c r="DB4091" s="4"/>
      <c r="DC4091" s="4"/>
      <c r="DD4091" s="4"/>
      <c r="DE4091" s="4"/>
      <c r="DF4091" s="4"/>
    </row>
    <row r="4092" spans="106:110" x14ac:dyDescent="0.25">
      <c r="DB4092" s="4"/>
      <c r="DC4092" s="4"/>
      <c r="DD4092" s="4"/>
      <c r="DE4092" s="4"/>
      <c r="DF4092" s="4"/>
    </row>
    <row r="4093" spans="106:110" x14ac:dyDescent="0.25">
      <c r="DB4093" s="4"/>
      <c r="DC4093" s="4"/>
      <c r="DD4093" s="4"/>
      <c r="DE4093" s="4"/>
      <c r="DF4093" s="4"/>
    </row>
    <row r="4094" spans="106:110" x14ac:dyDescent="0.25">
      <c r="DB4094" s="4"/>
      <c r="DC4094" s="89"/>
      <c r="DD4094" s="89"/>
      <c r="DE4094" s="89"/>
      <c r="DF4094" s="89"/>
    </row>
    <row r="4095" spans="106:110" x14ac:dyDescent="0.25">
      <c r="DB4095" s="4"/>
      <c r="DC4095" s="4"/>
      <c r="DD4095" s="4"/>
      <c r="DE4095" s="4"/>
      <c r="DF4095" s="4"/>
    </row>
    <row r="4096" spans="106:110" x14ac:dyDescent="0.25">
      <c r="DB4096" s="4"/>
      <c r="DC4096" s="4"/>
      <c r="DD4096" s="4"/>
      <c r="DE4096" s="4"/>
      <c r="DF4096" s="4"/>
    </row>
    <row r="4097" spans="106:110" x14ac:dyDescent="0.25">
      <c r="DB4097" s="4"/>
      <c r="DC4097" s="4"/>
      <c r="DD4097" s="4"/>
      <c r="DE4097" s="4"/>
      <c r="DF4097" s="4"/>
    </row>
    <row r="4098" spans="106:110" x14ac:dyDescent="0.25">
      <c r="DB4098" s="4"/>
      <c r="DC4098" s="4"/>
      <c r="DD4098" s="4"/>
      <c r="DE4098" s="4"/>
      <c r="DF4098" s="4"/>
    </row>
    <row r="4099" spans="106:110" x14ac:dyDescent="0.25">
      <c r="DB4099" s="4"/>
      <c r="DC4099" s="4"/>
      <c r="DD4099" s="4"/>
      <c r="DE4099" s="4"/>
      <c r="DF4099" s="4"/>
    </row>
    <row r="4100" spans="106:110" x14ac:dyDescent="0.25">
      <c r="DB4100" s="4"/>
      <c r="DC4100" s="4"/>
      <c r="DD4100" s="4"/>
      <c r="DE4100" s="4"/>
      <c r="DF4100" s="4"/>
    </row>
    <row r="4101" spans="106:110" x14ac:dyDescent="0.25">
      <c r="DB4101" s="4"/>
      <c r="DC4101" s="4"/>
      <c r="DD4101" s="4"/>
      <c r="DE4101" s="4"/>
      <c r="DF4101" s="4"/>
    </row>
    <row r="4102" spans="106:110" x14ac:dyDescent="0.25">
      <c r="DB4102" s="4"/>
      <c r="DC4102" s="87"/>
      <c r="DD4102" s="87"/>
      <c r="DE4102" s="87"/>
      <c r="DF4102" s="87"/>
    </row>
    <row r="4103" spans="106:110" x14ac:dyDescent="0.25">
      <c r="DB4103" s="4"/>
      <c r="DC4103" s="4"/>
      <c r="DD4103" s="4"/>
      <c r="DE4103" s="4"/>
      <c r="DF4103" s="4"/>
    </row>
    <row r="4104" spans="106:110" x14ac:dyDescent="0.25">
      <c r="DB4104" s="4"/>
      <c r="DC4104" s="4"/>
      <c r="DD4104" s="4"/>
      <c r="DE4104" s="4"/>
      <c r="DF4104" s="4"/>
    </row>
    <row r="4105" spans="106:110" x14ac:dyDescent="0.25">
      <c r="DB4105" s="106"/>
      <c r="DC4105" s="106"/>
      <c r="DD4105" s="106"/>
      <c r="DE4105" s="107"/>
      <c r="DF4105" s="107"/>
    </row>
    <row r="4106" spans="106:110" x14ac:dyDescent="0.25">
      <c r="DB4106" s="4"/>
      <c r="DC4106" s="4"/>
      <c r="DD4106" s="4"/>
      <c r="DE4106" s="4"/>
      <c r="DF4106" s="4"/>
    </row>
    <row r="4107" spans="106:110" x14ac:dyDescent="0.25">
      <c r="DB4107" s="108"/>
      <c r="DC4107" s="109"/>
      <c r="DD4107" s="110"/>
      <c r="DE4107" s="111"/>
      <c r="DF4107" s="111"/>
    </row>
    <row r="4108" spans="106:110" x14ac:dyDescent="0.25">
      <c r="DB4108" s="108"/>
      <c r="DC4108" s="108"/>
      <c r="DD4108" s="108"/>
      <c r="DE4108" s="111"/>
      <c r="DF4108" s="111"/>
    </row>
    <row r="4109" spans="106:110" x14ac:dyDescent="0.25">
      <c r="DB4109" s="4"/>
      <c r="DC4109" s="4"/>
      <c r="DD4109" s="4"/>
      <c r="DE4109" s="4"/>
      <c r="DF4109" s="4"/>
    </row>
    <row r="4110" spans="106:110" x14ac:dyDescent="0.25">
      <c r="DB4110" s="91"/>
      <c r="DC4110" s="26"/>
      <c r="DD4110" s="86"/>
      <c r="DE4110" s="86"/>
      <c r="DF4110" s="4"/>
    </row>
    <row r="4111" spans="106:110" x14ac:dyDescent="0.25">
      <c r="DB4111" s="4"/>
      <c r="DC4111" s="4"/>
      <c r="DD4111" s="4"/>
      <c r="DE4111" s="4"/>
      <c r="DF4111" s="4"/>
    </row>
    <row r="4112" spans="106:110" x14ac:dyDescent="0.25">
      <c r="DB4112" s="4"/>
      <c r="DC4112" s="30"/>
      <c r="DD4112" s="30"/>
      <c r="DE4112" s="30"/>
      <c r="DF4112" s="30"/>
    </row>
    <row r="4113" spans="106:110" x14ac:dyDescent="0.25">
      <c r="DB4113" s="4"/>
      <c r="DC4113" s="4"/>
      <c r="DD4113" s="4"/>
      <c r="DE4113" s="4"/>
      <c r="DF4113" s="4"/>
    </row>
    <row r="4114" spans="106:110" x14ac:dyDescent="0.25">
      <c r="DB4114" s="4"/>
      <c r="DC4114" s="4"/>
      <c r="DD4114" s="4"/>
      <c r="DE4114" s="4"/>
      <c r="DF4114" s="4"/>
    </row>
    <row r="4115" spans="106:110" x14ac:dyDescent="0.25">
      <c r="DB4115" s="4"/>
      <c r="DC4115" s="4"/>
      <c r="DD4115" s="4"/>
      <c r="DE4115" s="4"/>
      <c r="DF4115" s="4"/>
    </row>
    <row r="4116" spans="106:110" x14ac:dyDescent="0.25">
      <c r="DB4116" s="4"/>
      <c r="DC4116" s="4"/>
      <c r="DD4116" s="4"/>
      <c r="DE4116" s="4"/>
      <c r="DF4116" s="4"/>
    </row>
    <row r="4117" spans="106:110" x14ac:dyDescent="0.25">
      <c r="DB4117" s="4"/>
      <c r="DC4117" s="4"/>
      <c r="DD4117" s="4"/>
      <c r="DE4117" s="4"/>
      <c r="DF4117" s="4"/>
    </row>
    <row r="4118" spans="106:110" x14ac:dyDescent="0.25">
      <c r="DB4118" s="4"/>
      <c r="DC4118" s="4"/>
      <c r="DD4118" s="4"/>
      <c r="DE4118" s="4"/>
      <c r="DF4118" s="4"/>
    </row>
    <row r="4119" spans="106:110" x14ac:dyDescent="0.25">
      <c r="DB4119" s="4"/>
      <c r="DC4119" s="4"/>
      <c r="DD4119" s="4"/>
      <c r="DE4119" s="4"/>
      <c r="DF4119" s="4"/>
    </row>
    <row r="4120" spans="106:110" x14ac:dyDescent="0.25">
      <c r="DB4120" s="4"/>
      <c r="DC4120" s="89"/>
      <c r="DD4120" s="89"/>
      <c r="DE4120" s="89"/>
      <c r="DF4120" s="89"/>
    </row>
    <row r="4121" spans="106:110" x14ac:dyDescent="0.25">
      <c r="DB4121" s="4"/>
      <c r="DC4121" s="4"/>
      <c r="DD4121" s="4"/>
      <c r="DE4121" s="4"/>
      <c r="DF4121" s="4"/>
    </row>
    <row r="4122" spans="106:110" x14ac:dyDescent="0.25">
      <c r="DB4122" s="4"/>
      <c r="DC4122" s="4"/>
      <c r="DD4122" s="4"/>
      <c r="DE4122" s="4"/>
      <c r="DF4122" s="4"/>
    </row>
    <row r="4123" spans="106:110" x14ac:dyDescent="0.25">
      <c r="DB4123" s="4"/>
      <c r="DC4123" s="4"/>
      <c r="DD4123" s="4"/>
      <c r="DE4123" s="4"/>
      <c r="DF4123" s="4"/>
    </row>
    <row r="4124" spans="106:110" x14ac:dyDescent="0.25">
      <c r="DB4124" s="4"/>
      <c r="DC4124" s="4"/>
      <c r="DD4124" s="4"/>
      <c r="DE4124" s="4"/>
      <c r="DF4124" s="4"/>
    </row>
    <row r="4125" spans="106:110" x14ac:dyDescent="0.25">
      <c r="DB4125" s="4"/>
      <c r="DC4125" s="4"/>
      <c r="DD4125" s="4"/>
      <c r="DE4125" s="4"/>
      <c r="DF4125" s="4"/>
    </row>
    <row r="4126" spans="106:110" x14ac:dyDescent="0.25">
      <c r="DB4126" s="4"/>
      <c r="DC4126" s="4"/>
      <c r="DD4126" s="4"/>
      <c r="DE4126" s="4"/>
      <c r="DF4126" s="4"/>
    </row>
    <row r="4127" spans="106:110" x14ac:dyDescent="0.25">
      <c r="DB4127" s="4"/>
      <c r="DC4127" s="4"/>
      <c r="DD4127" s="4"/>
      <c r="DE4127" s="4"/>
      <c r="DF4127" s="4"/>
    </row>
    <row r="4128" spans="106:110" x14ac:dyDescent="0.25">
      <c r="DB4128" s="4"/>
      <c r="DC4128" s="87"/>
      <c r="DD4128" s="87"/>
      <c r="DE4128" s="87"/>
      <c r="DF4128" s="87"/>
    </row>
    <row r="4129" spans="106:110" x14ac:dyDescent="0.25">
      <c r="DB4129" s="4"/>
      <c r="DC4129" s="4"/>
      <c r="DD4129" s="4"/>
      <c r="DE4129" s="4"/>
      <c r="DF4129" s="4"/>
    </row>
    <row r="4130" spans="106:110" x14ac:dyDescent="0.25">
      <c r="DB4130" s="4"/>
      <c r="DC4130" s="4"/>
      <c r="DD4130" s="4"/>
      <c r="DE4130" s="4"/>
      <c r="DF4130" s="4"/>
    </row>
    <row r="4131" spans="106:110" x14ac:dyDescent="0.25">
      <c r="DB4131" s="106"/>
      <c r="DC4131" s="106"/>
      <c r="DD4131" s="106"/>
      <c r="DE4131" s="107"/>
      <c r="DF4131" s="107"/>
    </row>
    <row r="4132" spans="106:110" x14ac:dyDescent="0.25">
      <c r="DB4132" s="4"/>
      <c r="DC4132" s="4"/>
      <c r="DD4132" s="4"/>
      <c r="DE4132" s="4"/>
      <c r="DF4132" s="4"/>
    </row>
    <row r="4133" spans="106:110" x14ac:dyDescent="0.25">
      <c r="DB4133" s="108"/>
      <c r="DC4133" s="109"/>
      <c r="DD4133" s="110"/>
      <c r="DE4133" s="111"/>
      <c r="DF4133" s="111"/>
    </row>
    <row r="4134" spans="106:110" x14ac:dyDescent="0.25">
      <c r="DB4134" s="108"/>
      <c r="DC4134" s="108"/>
      <c r="DD4134" s="108"/>
      <c r="DE4134" s="111"/>
      <c r="DF4134" s="111"/>
    </row>
    <row r="4135" spans="106:110" x14ac:dyDescent="0.25">
      <c r="DB4135" s="4"/>
      <c r="DC4135" s="4"/>
      <c r="DD4135" s="4"/>
      <c r="DE4135" s="4"/>
      <c r="DF4135" s="4"/>
    </row>
    <row r="4136" spans="106:110" x14ac:dyDescent="0.25">
      <c r="DB4136" s="4"/>
      <c r="DC4136" s="4"/>
      <c r="DD4136" s="4"/>
      <c r="DE4136" s="4"/>
      <c r="DF4136" s="4"/>
    </row>
    <row r="4137" spans="106:110" x14ac:dyDescent="0.25">
      <c r="DB4137" s="4"/>
      <c r="DC4137" s="30"/>
      <c r="DD4137" s="30"/>
      <c r="DE4137" s="30"/>
      <c r="DF4137" s="30"/>
    </row>
    <row r="4138" spans="106:110" x14ac:dyDescent="0.25">
      <c r="DB4138" s="4"/>
      <c r="DC4138" s="4"/>
      <c r="DD4138" s="4"/>
      <c r="DE4138" s="4"/>
      <c r="DF4138" s="4"/>
    </row>
    <row r="4139" spans="106:110" x14ac:dyDescent="0.25">
      <c r="DB4139" s="4"/>
      <c r="DC4139" s="4"/>
      <c r="DD4139" s="4"/>
      <c r="DE4139" s="4"/>
      <c r="DF4139" s="4"/>
    </row>
    <row r="4140" spans="106:110" x14ac:dyDescent="0.25">
      <c r="DB4140" s="4"/>
      <c r="DC4140" s="4"/>
      <c r="DD4140" s="4"/>
      <c r="DE4140" s="4"/>
      <c r="DF4140" s="4"/>
    </row>
    <row r="4141" spans="106:110" x14ac:dyDescent="0.25">
      <c r="DB4141" s="4"/>
      <c r="DC4141" s="4"/>
      <c r="DD4141" s="4"/>
      <c r="DE4141" s="4"/>
      <c r="DF4141" s="4"/>
    </row>
    <row r="4142" spans="106:110" x14ac:dyDescent="0.25">
      <c r="DB4142" s="4"/>
      <c r="DC4142" s="4"/>
      <c r="DD4142" s="4"/>
      <c r="DE4142" s="4"/>
      <c r="DF4142" s="4"/>
    </row>
    <row r="4143" spans="106:110" x14ac:dyDescent="0.25">
      <c r="DB4143" s="4"/>
      <c r="DC4143" s="4"/>
      <c r="DD4143" s="4"/>
      <c r="DE4143" s="4"/>
      <c r="DF4143" s="4"/>
    </row>
    <row r="4144" spans="106:110" x14ac:dyDescent="0.25">
      <c r="DB4144" s="4"/>
      <c r="DC4144" s="89"/>
      <c r="DD4144" s="89"/>
      <c r="DE4144" s="89"/>
      <c r="DF4144" s="89"/>
    </row>
    <row r="4145" spans="106:110" x14ac:dyDescent="0.25">
      <c r="DB4145" s="4"/>
      <c r="DC4145" s="4"/>
      <c r="DD4145" s="4"/>
      <c r="DE4145" s="4"/>
      <c r="DF4145" s="4"/>
    </row>
    <row r="4146" spans="106:110" x14ac:dyDescent="0.25">
      <c r="DB4146" s="4"/>
      <c r="DC4146" s="4"/>
      <c r="DD4146" s="4"/>
      <c r="DE4146" s="4"/>
      <c r="DF4146" s="4"/>
    </row>
    <row r="4147" spans="106:110" x14ac:dyDescent="0.25">
      <c r="DB4147" s="4"/>
      <c r="DC4147" s="4"/>
      <c r="DD4147" s="4"/>
      <c r="DE4147" s="4"/>
      <c r="DF4147" s="4"/>
    </row>
    <row r="4148" spans="106:110" x14ac:dyDescent="0.25">
      <c r="DB4148" s="4"/>
      <c r="DC4148" s="4"/>
      <c r="DD4148" s="4"/>
      <c r="DE4148" s="4"/>
      <c r="DF4148" s="4"/>
    </row>
    <row r="4149" spans="106:110" x14ac:dyDescent="0.25">
      <c r="DB4149" s="4"/>
      <c r="DC4149" s="4"/>
      <c r="DD4149" s="4"/>
      <c r="DE4149" s="4"/>
      <c r="DF4149" s="4"/>
    </row>
    <row r="4150" spans="106:110" x14ac:dyDescent="0.25">
      <c r="DB4150" s="4"/>
      <c r="DC4150" s="4"/>
      <c r="DD4150" s="4"/>
      <c r="DE4150" s="4"/>
      <c r="DF4150" s="4"/>
    </row>
    <row r="4151" spans="106:110" x14ac:dyDescent="0.25">
      <c r="DB4151" s="4"/>
      <c r="DC4151" s="4"/>
      <c r="DD4151" s="4"/>
      <c r="DE4151" s="4"/>
      <c r="DF4151" s="4"/>
    </row>
    <row r="4152" spans="106:110" x14ac:dyDescent="0.25">
      <c r="DB4152" s="4"/>
      <c r="DC4152" s="87"/>
      <c r="DD4152" s="87"/>
      <c r="DE4152" s="87"/>
      <c r="DF4152" s="87"/>
    </row>
    <row r="4153" spans="106:110" x14ac:dyDescent="0.25">
      <c r="DB4153" s="4"/>
      <c r="DC4153" s="4"/>
      <c r="DD4153" s="4"/>
      <c r="DE4153" s="4"/>
      <c r="DF4153" s="4"/>
    </row>
    <row r="4154" spans="106:110" x14ac:dyDescent="0.25">
      <c r="DB4154" s="4"/>
      <c r="DC4154" s="4"/>
      <c r="DD4154" s="4"/>
      <c r="DE4154" s="4"/>
      <c r="DF4154" s="4"/>
    </row>
    <row r="4155" spans="106:110" x14ac:dyDescent="0.25">
      <c r="DB4155" s="106"/>
      <c r="DC4155" s="106"/>
      <c r="DD4155" s="106"/>
      <c r="DE4155" s="107"/>
      <c r="DF4155" s="107"/>
    </row>
    <row r="4156" spans="106:110" x14ac:dyDescent="0.25">
      <c r="DB4156" s="4"/>
      <c r="DC4156" s="4"/>
      <c r="DD4156" s="4"/>
      <c r="DE4156" s="4"/>
      <c r="DF4156" s="4"/>
    </row>
    <row r="4157" spans="106:110" x14ac:dyDescent="0.25">
      <c r="DB4157" s="108"/>
      <c r="DC4157" s="109"/>
      <c r="DD4157" s="110"/>
      <c r="DE4157" s="111"/>
      <c r="DF4157" s="111"/>
    </row>
    <row r="4158" spans="106:110" x14ac:dyDescent="0.25">
      <c r="DB4158" s="108"/>
      <c r="DC4158" s="108"/>
      <c r="DD4158" s="108"/>
      <c r="DE4158" s="111"/>
      <c r="DF4158" s="111"/>
    </row>
    <row r="4159" spans="106:110" x14ac:dyDescent="0.25">
      <c r="DB4159" s="4"/>
      <c r="DC4159" s="4"/>
      <c r="DD4159" s="4"/>
      <c r="DE4159" s="4"/>
      <c r="DF4159" s="4"/>
    </row>
    <row r="4160" spans="106:110" x14ac:dyDescent="0.25">
      <c r="DB4160" s="91"/>
      <c r="DC4160" s="26"/>
      <c r="DD4160" s="86"/>
      <c r="DE4160" s="86"/>
      <c r="DF4160" s="4"/>
    </row>
    <row r="4161" spans="106:110" x14ac:dyDescent="0.25">
      <c r="DB4161" s="4"/>
      <c r="DC4161" s="4"/>
      <c r="DD4161" s="4"/>
      <c r="DE4161" s="4"/>
      <c r="DF4161" s="4"/>
    </row>
    <row r="4162" spans="106:110" x14ac:dyDescent="0.25">
      <c r="DB4162" s="4"/>
      <c r="DC4162" s="30"/>
      <c r="DD4162" s="30"/>
      <c r="DE4162" s="30"/>
      <c r="DF4162" s="30"/>
    </row>
    <row r="4163" spans="106:110" x14ac:dyDescent="0.25">
      <c r="DB4163" s="4"/>
      <c r="DC4163" s="4"/>
      <c r="DD4163" s="4"/>
      <c r="DE4163" s="4"/>
      <c r="DF4163" s="4"/>
    </row>
    <row r="4164" spans="106:110" x14ac:dyDescent="0.25">
      <c r="DB4164" s="4"/>
      <c r="DC4164" s="4"/>
      <c r="DD4164" s="4"/>
      <c r="DE4164" s="4"/>
      <c r="DF4164" s="4"/>
    </row>
    <row r="4165" spans="106:110" x14ac:dyDescent="0.25">
      <c r="DB4165" s="4"/>
      <c r="DC4165" s="4"/>
      <c r="DD4165" s="4"/>
      <c r="DE4165" s="4"/>
      <c r="DF4165" s="4"/>
    </row>
    <row r="4166" spans="106:110" x14ac:dyDescent="0.25">
      <c r="DB4166" s="4"/>
      <c r="DC4166" s="4"/>
      <c r="DD4166" s="4"/>
      <c r="DE4166" s="4"/>
      <c r="DF4166" s="4"/>
    </row>
    <row r="4167" spans="106:110" x14ac:dyDescent="0.25">
      <c r="DB4167" s="4"/>
      <c r="DC4167" s="4"/>
      <c r="DD4167" s="4"/>
      <c r="DE4167" s="4"/>
      <c r="DF4167" s="4"/>
    </row>
    <row r="4168" spans="106:110" x14ac:dyDescent="0.25">
      <c r="DB4168" s="4"/>
      <c r="DC4168" s="4"/>
      <c r="DD4168" s="4"/>
      <c r="DE4168" s="4"/>
      <c r="DF4168" s="4"/>
    </row>
    <row r="4169" spans="106:110" x14ac:dyDescent="0.25">
      <c r="DB4169" s="4"/>
      <c r="DC4169" s="4"/>
      <c r="DD4169" s="4"/>
      <c r="DE4169" s="4"/>
      <c r="DF4169" s="4"/>
    </row>
    <row r="4170" spans="106:110" x14ac:dyDescent="0.25">
      <c r="DB4170" s="4"/>
      <c r="DC4170" s="89"/>
      <c r="DD4170" s="89"/>
      <c r="DE4170" s="89"/>
      <c r="DF4170" s="89"/>
    </row>
    <row r="4171" spans="106:110" x14ac:dyDescent="0.25">
      <c r="DB4171" s="4"/>
      <c r="DC4171" s="4"/>
      <c r="DD4171" s="4"/>
      <c r="DE4171" s="4"/>
      <c r="DF4171" s="4"/>
    </row>
    <row r="4172" spans="106:110" x14ac:dyDescent="0.25">
      <c r="DB4172" s="4"/>
      <c r="DC4172" s="4"/>
      <c r="DD4172" s="4"/>
      <c r="DE4172" s="4"/>
      <c r="DF4172" s="4"/>
    </row>
    <row r="4173" spans="106:110" x14ac:dyDescent="0.25">
      <c r="DB4173" s="4"/>
      <c r="DC4173" s="4"/>
      <c r="DD4173" s="4"/>
      <c r="DE4173" s="4"/>
      <c r="DF4173" s="4"/>
    </row>
    <row r="4174" spans="106:110" x14ac:dyDescent="0.25">
      <c r="DB4174" s="4"/>
      <c r="DC4174" s="4"/>
      <c r="DD4174" s="4"/>
      <c r="DE4174" s="4"/>
      <c r="DF4174" s="4"/>
    </row>
    <row r="4175" spans="106:110" x14ac:dyDescent="0.25">
      <c r="DB4175" s="4"/>
      <c r="DC4175" s="4"/>
      <c r="DD4175" s="4"/>
      <c r="DE4175" s="4"/>
      <c r="DF4175" s="4"/>
    </row>
    <row r="4176" spans="106:110" x14ac:dyDescent="0.25">
      <c r="DB4176" s="4"/>
      <c r="DC4176" s="4"/>
      <c r="DD4176" s="4"/>
      <c r="DE4176" s="4"/>
      <c r="DF4176" s="4"/>
    </row>
    <row r="4177" spans="106:110" x14ac:dyDescent="0.25">
      <c r="DB4177" s="4"/>
      <c r="DC4177" s="4"/>
      <c r="DD4177" s="4"/>
      <c r="DE4177" s="4"/>
      <c r="DF4177" s="4"/>
    </row>
    <row r="4178" spans="106:110" x14ac:dyDescent="0.25">
      <c r="DB4178" s="4"/>
      <c r="DC4178" s="87"/>
      <c r="DD4178" s="87"/>
      <c r="DE4178" s="87"/>
      <c r="DF4178" s="87"/>
    </row>
    <row r="4179" spans="106:110" x14ac:dyDescent="0.25">
      <c r="DB4179" s="4"/>
      <c r="DC4179" s="4"/>
      <c r="DD4179" s="4"/>
      <c r="DE4179" s="4"/>
      <c r="DF4179" s="4"/>
    </row>
    <row r="4180" spans="106:110" x14ac:dyDescent="0.25">
      <c r="DB4180" s="4"/>
      <c r="DC4180" s="4"/>
      <c r="DD4180" s="4"/>
      <c r="DE4180" s="4"/>
      <c r="DF4180" s="4"/>
    </row>
    <row r="4181" spans="106:110" x14ac:dyDescent="0.25">
      <c r="DB4181" s="106"/>
      <c r="DC4181" s="106"/>
      <c r="DD4181" s="106"/>
      <c r="DE4181" s="107"/>
      <c r="DF4181" s="107"/>
    </row>
    <row r="4182" spans="106:110" x14ac:dyDescent="0.25">
      <c r="DB4182" s="4"/>
      <c r="DC4182" s="4"/>
      <c r="DD4182" s="4"/>
      <c r="DE4182" s="4"/>
      <c r="DF4182" s="4"/>
    </row>
    <row r="4183" spans="106:110" x14ac:dyDescent="0.25">
      <c r="DB4183" s="108"/>
      <c r="DC4183" s="109"/>
      <c r="DD4183" s="110"/>
      <c r="DE4183" s="111"/>
      <c r="DF4183" s="111"/>
    </row>
    <row r="4184" spans="106:110" x14ac:dyDescent="0.25">
      <c r="DB4184" s="108"/>
      <c r="DC4184" s="108"/>
      <c r="DD4184" s="108"/>
      <c r="DE4184" s="111"/>
      <c r="DF4184" s="111"/>
    </row>
    <row r="4185" spans="106:110" x14ac:dyDescent="0.25">
      <c r="DB4185" s="4"/>
      <c r="DC4185" s="4"/>
      <c r="DD4185" s="4"/>
      <c r="DE4185" s="4"/>
      <c r="DF4185" s="4"/>
    </row>
    <row r="4186" spans="106:110" x14ac:dyDescent="0.25">
      <c r="DB4186" s="4"/>
      <c r="DC4186" s="4"/>
      <c r="DD4186" s="4"/>
      <c r="DE4186" s="4"/>
      <c r="DF4186" s="4"/>
    </row>
    <row r="4187" spans="106:110" x14ac:dyDescent="0.25">
      <c r="DB4187" s="4"/>
      <c r="DC4187" s="30"/>
      <c r="DD4187" s="30"/>
      <c r="DE4187" s="30"/>
      <c r="DF4187" s="30"/>
    </row>
    <row r="4188" spans="106:110" x14ac:dyDescent="0.25">
      <c r="DB4188" s="4"/>
      <c r="DC4188" s="4"/>
      <c r="DD4188" s="4"/>
      <c r="DE4188" s="4"/>
      <c r="DF4188" s="4"/>
    </row>
    <row r="4189" spans="106:110" x14ac:dyDescent="0.25">
      <c r="DB4189" s="4"/>
      <c r="DC4189" s="4"/>
      <c r="DD4189" s="4"/>
      <c r="DE4189" s="4"/>
      <c r="DF4189" s="4"/>
    </row>
    <row r="4190" spans="106:110" x14ac:dyDescent="0.25">
      <c r="DB4190" s="4"/>
      <c r="DC4190" s="4"/>
      <c r="DD4190" s="4"/>
      <c r="DE4190" s="4"/>
      <c r="DF4190" s="4"/>
    </row>
    <row r="4191" spans="106:110" x14ac:dyDescent="0.25">
      <c r="DB4191" s="4"/>
      <c r="DC4191" s="4"/>
      <c r="DD4191" s="4"/>
      <c r="DE4191" s="4"/>
      <c r="DF4191" s="4"/>
    </row>
    <row r="4192" spans="106:110" x14ac:dyDescent="0.25">
      <c r="DB4192" s="4"/>
      <c r="DC4192" s="4"/>
      <c r="DD4192" s="4"/>
      <c r="DE4192" s="4"/>
      <c r="DF4192" s="4"/>
    </row>
    <row r="4193" spans="106:110" x14ac:dyDescent="0.25">
      <c r="DB4193" s="4"/>
      <c r="DC4193" s="4"/>
      <c r="DD4193" s="4"/>
      <c r="DE4193" s="4"/>
      <c r="DF4193" s="4"/>
    </row>
    <row r="4194" spans="106:110" x14ac:dyDescent="0.25">
      <c r="DB4194" s="4"/>
      <c r="DC4194" s="89"/>
      <c r="DD4194" s="89"/>
      <c r="DE4194" s="89"/>
      <c r="DF4194" s="89"/>
    </row>
    <row r="4195" spans="106:110" x14ac:dyDescent="0.25">
      <c r="DB4195" s="4"/>
      <c r="DC4195" s="4"/>
      <c r="DD4195" s="4"/>
      <c r="DE4195" s="4"/>
      <c r="DF4195" s="4"/>
    </row>
    <row r="4196" spans="106:110" x14ac:dyDescent="0.25">
      <c r="DB4196" s="4"/>
      <c r="DC4196" s="4"/>
      <c r="DD4196" s="4"/>
      <c r="DE4196" s="4"/>
      <c r="DF4196" s="4"/>
    </row>
    <row r="4197" spans="106:110" x14ac:dyDescent="0.25">
      <c r="DB4197" s="4"/>
      <c r="DC4197" s="4"/>
      <c r="DD4197" s="4"/>
      <c r="DE4197" s="4"/>
      <c r="DF4197" s="4"/>
    </row>
    <row r="4198" spans="106:110" x14ac:dyDescent="0.25">
      <c r="DB4198" s="4"/>
      <c r="DC4198" s="4"/>
      <c r="DD4198" s="4"/>
      <c r="DE4198" s="4"/>
      <c r="DF4198" s="4"/>
    </row>
    <row r="4199" spans="106:110" x14ac:dyDescent="0.25">
      <c r="DB4199" s="4"/>
      <c r="DC4199" s="4"/>
      <c r="DD4199" s="4"/>
      <c r="DE4199" s="4"/>
      <c r="DF4199" s="4"/>
    </row>
    <row r="4200" spans="106:110" x14ac:dyDescent="0.25">
      <c r="DB4200" s="4"/>
      <c r="DC4200" s="4"/>
      <c r="DD4200" s="4"/>
      <c r="DE4200" s="4"/>
      <c r="DF4200" s="4"/>
    </row>
    <row r="4201" spans="106:110" x14ac:dyDescent="0.25">
      <c r="DB4201" s="4"/>
      <c r="DC4201" s="4"/>
      <c r="DD4201" s="4"/>
      <c r="DE4201" s="4"/>
      <c r="DF4201" s="4"/>
    </row>
    <row r="4202" spans="106:110" x14ac:dyDescent="0.25">
      <c r="DB4202" s="4"/>
      <c r="DC4202" s="87"/>
      <c r="DD4202" s="87"/>
      <c r="DE4202" s="87"/>
      <c r="DF4202" s="87"/>
    </row>
    <row r="4203" spans="106:110" x14ac:dyDescent="0.25">
      <c r="DB4203" s="4"/>
      <c r="DC4203" s="4"/>
      <c r="DD4203" s="4"/>
      <c r="DE4203" s="4"/>
      <c r="DF4203" s="4"/>
    </row>
    <row r="4204" spans="106:110" x14ac:dyDescent="0.25">
      <c r="DB4204" s="4"/>
      <c r="DC4204" s="4"/>
      <c r="DD4204" s="4"/>
      <c r="DE4204" s="4"/>
      <c r="DF4204" s="4"/>
    </row>
    <row r="4205" spans="106:110" x14ac:dyDescent="0.25">
      <c r="DB4205" s="106"/>
      <c r="DC4205" s="106"/>
      <c r="DD4205" s="106"/>
      <c r="DE4205" s="107"/>
      <c r="DF4205" s="107"/>
    </row>
    <row r="4206" spans="106:110" x14ac:dyDescent="0.25">
      <c r="DB4206" s="4"/>
      <c r="DC4206" s="4"/>
      <c r="DD4206" s="4"/>
      <c r="DE4206" s="4"/>
      <c r="DF4206" s="4"/>
    </row>
    <row r="4207" spans="106:110" x14ac:dyDescent="0.25">
      <c r="DB4207" s="4"/>
      <c r="DC4207" s="4"/>
      <c r="DD4207" s="4"/>
      <c r="DE4207" s="4"/>
      <c r="DF4207" s="4"/>
    </row>
    <row r="4208" spans="106:110" x14ac:dyDescent="0.25">
      <c r="DB4208" s="108"/>
      <c r="DC4208" s="108"/>
      <c r="DD4208" s="108"/>
      <c r="DE4208" s="111"/>
      <c r="DF4208" s="111"/>
    </row>
    <row r="4209" spans="106:110" x14ac:dyDescent="0.25">
      <c r="DB4209" s="91"/>
      <c r="DC4209" s="26"/>
      <c r="DD4209" s="86"/>
      <c r="DE4209" s="86"/>
      <c r="DF4209" s="4"/>
    </row>
    <row r="4210" spans="106:110" x14ac:dyDescent="0.25">
      <c r="DB4210" s="4"/>
      <c r="DC4210" s="4"/>
      <c r="DD4210" s="4"/>
      <c r="DE4210" s="4"/>
      <c r="DF4210" s="4"/>
    </row>
    <row r="4211" spans="106:110" x14ac:dyDescent="0.25">
      <c r="DB4211" s="4"/>
      <c r="DC4211" s="30"/>
      <c r="DD4211" s="30"/>
      <c r="DE4211" s="30"/>
      <c r="DF4211" s="30"/>
    </row>
    <row r="4212" spans="106:110" x14ac:dyDescent="0.25">
      <c r="DB4212" s="4"/>
      <c r="DC4212" s="4"/>
      <c r="DD4212" s="4"/>
      <c r="DE4212" s="4"/>
      <c r="DF4212" s="4"/>
    </row>
    <row r="4213" spans="106:110" x14ac:dyDescent="0.25">
      <c r="DB4213" s="4"/>
      <c r="DC4213" s="4"/>
      <c r="DD4213" s="4"/>
      <c r="DE4213" s="4"/>
      <c r="DF4213" s="4"/>
    </row>
    <row r="4214" spans="106:110" x14ac:dyDescent="0.25">
      <c r="DB4214" s="4"/>
      <c r="DC4214" s="4"/>
      <c r="DD4214" s="4"/>
      <c r="DE4214" s="4"/>
      <c r="DF4214" s="4"/>
    </row>
    <row r="4215" spans="106:110" x14ac:dyDescent="0.25">
      <c r="DB4215" s="4"/>
      <c r="DC4215" s="4"/>
      <c r="DD4215" s="4"/>
      <c r="DE4215" s="4"/>
      <c r="DF4215" s="4"/>
    </row>
    <row r="4216" spans="106:110" x14ac:dyDescent="0.25">
      <c r="DB4216" s="4"/>
      <c r="DC4216" s="4"/>
      <c r="DD4216" s="4"/>
      <c r="DE4216" s="4"/>
      <c r="DF4216" s="4"/>
    </row>
    <row r="4217" spans="106:110" x14ac:dyDescent="0.25">
      <c r="DB4217" s="4"/>
      <c r="DC4217" s="4"/>
      <c r="DD4217" s="4"/>
      <c r="DE4217" s="4"/>
      <c r="DF4217" s="4"/>
    </row>
    <row r="4218" spans="106:110" x14ac:dyDescent="0.25">
      <c r="DB4218" s="4"/>
      <c r="DC4218" s="89"/>
      <c r="DD4218" s="89"/>
      <c r="DE4218" s="89"/>
      <c r="DF4218" s="89"/>
    </row>
    <row r="4219" spans="106:110" x14ac:dyDescent="0.25">
      <c r="DB4219" s="4"/>
      <c r="DC4219" s="4"/>
      <c r="DD4219" s="4"/>
      <c r="DE4219" s="4"/>
      <c r="DF4219" s="4"/>
    </row>
    <row r="4220" spans="106:110" x14ac:dyDescent="0.25">
      <c r="DB4220" s="4"/>
      <c r="DC4220" s="4"/>
      <c r="DD4220" s="4"/>
      <c r="DE4220" s="4"/>
      <c r="DF4220" s="4"/>
    </row>
    <row r="4221" spans="106:110" x14ac:dyDescent="0.25">
      <c r="DB4221" s="4"/>
      <c r="DC4221" s="4"/>
      <c r="DD4221" s="4"/>
      <c r="DE4221" s="4"/>
      <c r="DF4221" s="4"/>
    </row>
    <row r="4222" spans="106:110" x14ac:dyDescent="0.25">
      <c r="DB4222" s="4"/>
      <c r="DC4222" s="4"/>
      <c r="DD4222" s="4"/>
      <c r="DE4222" s="4"/>
      <c r="DF4222" s="4"/>
    </row>
    <row r="4223" spans="106:110" x14ac:dyDescent="0.25">
      <c r="DB4223" s="4"/>
      <c r="DC4223" s="4"/>
      <c r="DD4223" s="4"/>
      <c r="DE4223" s="4"/>
      <c r="DF4223" s="4"/>
    </row>
    <row r="4224" spans="106:110" x14ac:dyDescent="0.25">
      <c r="DB4224" s="4"/>
      <c r="DC4224" s="4"/>
      <c r="DD4224" s="4"/>
      <c r="DE4224" s="4"/>
      <c r="DF4224" s="4"/>
    </row>
    <row r="4225" spans="106:110" x14ac:dyDescent="0.25">
      <c r="DB4225" s="4"/>
      <c r="DC4225" s="4"/>
      <c r="DD4225" s="4"/>
      <c r="DE4225" s="4"/>
      <c r="DF4225" s="4"/>
    </row>
    <row r="4226" spans="106:110" x14ac:dyDescent="0.25">
      <c r="DB4226" s="4"/>
      <c r="DC4226" s="87"/>
      <c r="DD4226" s="87"/>
      <c r="DE4226" s="87"/>
      <c r="DF4226" s="87"/>
    </row>
    <row r="4227" spans="106:110" x14ac:dyDescent="0.25">
      <c r="DB4227" s="4"/>
      <c r="DC4227" s="4"/>
      <c r="DD4227" s="4"/>
      <c r="DE4227" s="4"/>
      <c r="DF4227" s="4"/>
    </row>
    <row r="4228" spans="106:110" x14ac:dyDescent="0.25">
      <c r="DB4228" s="4"/>
      <c r="DC4228" s="4"/>
      <c r="DD4228" s="4"/>
      <c r="DE4228" s="4"/>
      <c r="DF4228" s="4"/>
    </row>
    <row r="4229" spans="106:110" x14ac:dyDescent="0.25">
      <c r="DB4229" s="106"/>
      <c r="DC4229" s="106"/>
      <c r="DD4229" s="106"/>
      <c r="DE4229" s="107"/>
      <c r="DF4229" s="107"/>
    </row>
    <row r="4230" spans="106:110" x14ac:dyDescent="0.25">
      <c r="DB4230" s="4"/>
      <c r="DC4230" s="4"/>
      <c r="DD4230" s="4"/>
      <c r="DE4230" s="4"/>
      <c r="DF4230" s="4"/>
    </row>
    <row r="4231" spans="106:110" x14ac:dyDescent="0.25">
      <c r="DB4231" s="4"/>
      <c r="DC4231" s="4"/>
      <c r="DD4231" s="4"/>
      <c r="DE4231" s="4"/>
      <c r="DF4231" s="4"/>
    </row>
    <row r="4232" spans="106:110" x14ac:dyDescent="0.25">
      <c r="DB4232" s="108"/>
      <c r="DC4232" s="108"/>
      <c r="DD4232" s="108"/>
      <c r="DE4232" s="111"/>
      <c r="DF4232" s="111"/>
    </row>
    <row r="4233" spans="106:110" x14ac:dyDescent="0.25">
      <c r="DB4233" s="4"/>
      <c r="DC4233" s="4"/>
      <c r="DD4233" s="4"/>
      <c r="DE4233" s="4"/>
      <c r="DF4233" s="4"/>
    </row>
    <row r="4234" spans="106:110" x14ac:dyDescent="0.25">
      <c r="DB4234" s="4"/>
      <c r="DC4234" s="30"/>
      <c r="DD4234" s="30"/>
      <c r="DE4234" s="30"/>
      <c r="DF4234" s="30"/>
    </row>
    <row r="4235" spans="106:110" x14ac:dyDescent="0.25">
      <c r="DB4235" s="4"/>
      <c r="DC4235" s="4"/>
      <c r="DD4235" s="4"/>
      <c r="DE4235" s="4"/>
      <c r="DF4235" s="4"/>
    </row>
    <row r="4236" spans="106:110" x14ac:dyDescent="0.25">
      <c r="DB4236" s="4"/>
      <c r="DC4236" s="4"/>
      <c r="DD4236" s="4"/>
      <c r="DE4236" s="4"/>
      <c r="DF4236" s="4"/>
    </row>
    <row r="4237" spans="106:110" x14ac:dyDescent="0.25">
      <c r="DB4237" s="4"/>
      <c r="DC4237" s="4"/>
      <c r="DD4237" s="4"/>
      <c r="DE4237" s="4"/>
      <c r="DF4237" s="4"/>
    </row>
    <row r="4238" spans="106:110" x14ac:dyDescent="0.25">
      <c r="DB4238" s="4"/>
      <c r="DC4238" s="4"/>
      <c r="DD4238" s="4"/>
      <c r="DE4238" s="4"/>
      <c r="DF4238" s="4"/>
    </row>
    <row r="4239" spans="106:110" x14ac:dyDescent="0.25">
      <c r="DB4239" s="4"/>
      <c r="DC4239" s="4"/>
      <c r="DD4239" s="4"/>
      <c r="DE4239" s="4"/>
      <c r="DF4239" s="4"/>
    </row>
    <row r="4240" spans="106:110" x14ac:dyDescent="0.25">
      <c r="DB4240" s="4"/>
      <c r="DC4240" s="89"/>
      <c r="DD4240" s="89"/>
      <c r="DE4240" s="89"/>
      <c r="DF4240" s="89"/>
    </row>
    <row r="4241" spans="106:110" x14ac:dyDescent="0.25">
      <c r="DB4241" s="4"/>
      <c r="DC4241" s="4"/>
      <c r="DD4241" s="4"/>
      <c r="DE4241" s="4"/>
      <c r="DF4241" s="4"/>
    </row>
    <row r="4242" spans="106:110" x14ac:dyDescent="0.25">
      <c r="DB4242" s="4"/>
      <c r="DC4242" s="4"/>
      <c r="DD4242" s="4"/>
      <c r="DE4242" s="4"/>
      <c r="DF4242" s="4"/>
    </row>
    <row r="4243" spans="106:110" x14ac:dyDescent="0.25">
      <c r="DB4243" s="4"/>
      <c r="DC4243" s="4"/>
      <c r="DD4243" s="4"/>
      <c r="DE4243" s="4"/>
      <c r="DF4243" s="4"/>
    </row>
    <row r="4244" spans="106:110" x14ac:dyDescent="0.25">
      <c r="DB4244" s="4"/>
      <c r="DC4244" s="4"/>
      <c r="DD4244" s="4"/>
      <c r="DE4244" s="4"/>
      <c r="DF4244" s="4"/>
    </row>
    <row r="4245" spans="106:110" x14ac:dyDescent="0.25">
      <c r="DB4245" s="4"/>
      <c r="DC4245" s="4"/>
      <c r="DD4245" s="4"/>
      <c r="DE4245" s="4"/>
      <c r="DF4245" s="4"/>
    </row>
    <row r="4246" spans="106:110" x14ac:dyDescent="0.25">
      <c r="DB4246" s="4"/>
      <c r="DC4246" s="4"/>
      <c r="DD4246" s="4"/>
      <c r="DE4246" s="4"/>
      <c r="DF4246" s="4"/>
    </row>
    <row r="4247" spans="106:110" x14ac:dyDescent="0.25">
      <c r="DB4247" s="4"/>
      <c r="DC4247" s="4"/>
      <c r="DD4247" s="4"/>
      <c r="DE4247" s="4"/>
      <c r="DF4247" s="4"/>
    </row>
    <row r="4248" spans="106:110" x14ac:dyDescent="0.25">
      <c r="DB4248" s="4"/>
      <c r="DC4248" s="87"/>
      <c r="DD4248" s="87"/>
      <c r="DE4248" s="87"/>
      <c r="DF4248" s="87"/>
    </row>
    <row r="4249" spans="106:110" x14ac:dyDescent="0.25">
      <c r="DB4249" s="4"/>
      <c r="DC4249" s="4"/>
      <c r="DD4249" s="4"/>
      <c r="DE4249" s="4"/>
      <c r="DF4249" s="4"/>
    </row>
    <row r="4250" spans="106:110" x14ac:dyDescent="0.25">
      <c r="DB4250" s="4"/>
      <c r="DC4250" s="4"/>
      <c r="DD4250" s="4"/>
      <c r="DE4250" s="4"/>
      <c r="DF4250" s="4"/>
    </row>
    <row r="4251" spans="106:110" x14ac:dyDescent="0.25">
      <c r="DB4251" s="106"/>
      <c r="DC4251" s="106"/>
      <c r="DD4251" s="106"/>
      <c r="DE4251" s="107"/>
      <c r="DF4251" s="107"/>
    </row>
    <row r="4252" spans="106:110" x14ac:dyDescent="0.25">
      <c r="DB4252" s="4"/>
      <c r="DC4252" s="4"/>
      <c r="DD4252" s="4"/>
      <c r="DE4252" s="4"/>
      <c r="DF4252" s="4"/>
    </row>
    <row r="4253" spans="106:110" x14ac:dyDescent="0.25">
      <c r="DB4253" s="4"/>
      <c r="DC4253" s="4"/>
      <c r="DD4253" s="4"/>
      <c r="DE4253" s="4"/>
      <c r="DF4253" s="4"/>
    </row>
    <row r="4254" spans="106:110" x14ac:dyDescent="0.25">
      <c r="DB4254" s="108"/>
      <c r="DC4254" s="108"/>
      <c r="DD4254" s="108"/>
      <c r="DE4254" s="111"/>
      <c r="DF4254" s="111"/>
    </row>
    <row r="4255" spans="106:110" x14ac:dyDescent="0.25">
      <c r="DB4255" s="91"/>
      <c r="DC4255" s="26"/>
      <c r="DD4255" s="86"/>
      <c r="DE4255" s="86"/>
      <c r="DF4255" s="4"/>
    </row>
    <row r="4256" spans="106:110" x14ac:dyDescent="0.25">
      <c r="DB4256" s="4"/>
      <c r="DC4256" s="4"/>
      <c r="DD4256" s="4"/>
      <c r="DE4256" s="4"/>
      <c r="DF4256" s="4"/>
    </row>
    <row r="4257" spans="106:110" x14ac:dyDescent="0.25">
      <c r="DB4257" s="4"/>
      <c r="DC4257" s="30"/>
      <c r="DD4257" s="30"/>
      <c r="DE4257" s="30"/>
      <c r="DF4257" s="30"/>
    </row>
    <row r="4258" spans="106:110" x14ac:dyDescent="0.25">
      <c r="DB4258" s="4"/>
      <c r="DC4258" s="4"/>
      <c r="DD4258" s="4"/>
      <c r="DE4258" s="4"/>
      <c r="DF4258" s="4"/>
    </row>
    <row r="4259" spans="106:110" x14ac:dyDescent="0.25">
      <c r="DB4259" s="4"/>
      <c r="DC4259" s="4"/>
      <c r="DD4259" s="4"/>
      <c r="DE4259" s="4"/>
      <c r="DF4259" s="4"/>
    </row>
    <row r="4260" spans="106:110" x14ac:dyDescent="0.25">
      <c r="DB4260" s="4"/>
      <c r="DC4260" s="4"/>
      <c r="DD4260" s="4"/>
      <c r="DE4260" s="4"/>
      <c r="DF4260" s="4"/>
    </row>
    <row r="4261" spans="106:110" x14ac:dyDescent="0.25">
      <c r="DB4261" s="4"/>
      <c r="DC4261" s="4"/>
      <c r="DD4261" s="4"/>
      <c r="DE4261" s="4"/>
      <c r="DF4261" s="4"/>
    </row>
    <row r="4262" spans="106:110" x14ac:dyDescent="0.25">
      <c r="DB4262" s="4"/>
      <c r="DC4262" s="4"/>
      <c r="DD4262" s="4"/>
      <c r="DE4262" s="4"/>
      <c r="DF4262" s="4"/>
    </row>
    <row r="4263" spans="106:110" x14ac:dyDescent="0.25">
      <c r="DB4263" s="4"/>
      <c r="DC4263" s="4"/>
      <c r="DD4263" s="4"/>
      <c r="DE4263" s="4"/>
      <c r="DF4263" s="4"/>
    </row>
    <row r="4264" spans="106:110" x14ac:dyDescent="0.25">
      <c r="DB4264" s="4"/>
      <c r="DC4264" s="89"/>
      <c r="DD4264" s="89"/>
      <c r="DE4264" s="89"/>
      <c r="DF4264" s="89"/>
    </row>
    <row r="4265" spans="106:110" x14ac:dyDescent="0.25">
      <c r="DB4265" s="4"/>
      <c r="DC4265" s="4"/>
      <c r="DD4265" s="4"/>
      <c r="DE4265" s="4"/>
      <c r="DF4265" s="4"/>
    </row>
    <row r="4266" spans="106:110" x14ac:dyDescent="0.25">
      <c r="DB4266" s="4"/>
      <c r="DC4266" s="4"/>
      <c r="DD4266" s="4"/>
      <c r="DE4266" s="4"/>
      <c r="DF4266" s="4"/>
    </row>
    <row r="4267" spans="106:110" x14ac:dyDescent="0.25">
      <c r="DB4267" s="4"/>
      <c r="DC4267" s="4"/>
      <c r="DD4267" s="4"/>
      <c r="DE4267" s="4"/>
      <c r="DF4267" s="4"/>
    </row>
    <row r="4268" spans="106:110" x14ac:dyDescent="0.25">
      <c r="DB4268" s="4"/>
      <c r="DC4268" s="4"/>
      <c r="DD4268" s="4"/>
      <c r="DE4268" s="4"/>
      <c r="DF4268" s="4"/>
    </row>
    <row r="4269" spans="106:110" x14ac:dyDescent="0.25">
      <c r="DB4269" s="4"/>
      <c r="DC4269" s="4"/>
      <c r="DD4269" s="4"/>
      <c r="DE4269" s="4"/>
      <c r="DF4269" s="4"/>
    </row>
    <row r="4270" spans="106:110" x14ac:dyDescent="0.25">
      <c r="DB4270" s="4"/>
      <c r="DC4270" s="4"/>
      <c r="DD4270" s="4"/>
      <c r="DE4270" s="4"/>
      <c r="DF4270" s="4"/>
    </row>
    <row r="4271" spans="106:110" x14ac:dyDescent="0.25">
      <c r="DB4271" s="4"/>
      <c r="DC4271" s="4"/>
      <c r="DD4271" s="4"/>
      <c r="DE4271" s="4"/>
      <c r="DF4271" s="4"/>
    </row>
    <row r="4272" spans="106:110" x14ac:dyDescent="0.25">
      <c r="DB4272" s="4"/>
      <c r="DC4272" s="87"/>
      <c r="DD4272" s="87"/>
      <c r="DE4272" s="87"/>
      <c r="DF4272" s="87"/>
    </row>
    <row r="4273" spans="106:110" x14ac:dyDescent="0.25">
      <c r="DB4273" s="4"/>
      <c r="DC4273" s="4"/>
      <c r="DD4273" s="4"/>
      <c r="DE4273" s="4"/>
      <c r="DF4273" s="4"/>
    </row>
    <row r="4274" spans="106:110" x14ac:dyDescent="0.25">
      <c r="DB4274" s="4"/>
      <c r="DC4274" s="4"/>
      <c r="DD4274" s="4"/>
      <c r="DE4274" s="4"/>
      <c r="DF4274" s="4"/>
    </row>
    <row r="4275" spans="106:110" x14ac:dyDescent="0.25">
      <c r="DB4275" s="106"/>
      <c r="DC4275" s="106"/>
      <c r="DD4275" s="106"/>
      <c r="DE4275" s="107"/>
      <c r="DF4275" s="107"/>
    </row>
    <row r="4276" spans="106:110" x14ac:dyDescent="0.25">
      <c r="DB4276" s="4"/>
      <c r="DC4276" s="4"/>
      <c r="DD4276" s="4"/>
      <c r="DE4276" s="4"/>
      <c r="DF4276" s="4"/>
    </row>
    <row r="4277" spans="106:110" x14ac:dyDescent="0.25">
      <c r="DB4277" s="4"/>
      <c r="DC4277" s="4"/>
      <c r="DD4277" s="4"/>
      <c r="DE4277" s="4"/>
      <c r="DF4277" s="4"/>
    </row>
    <row r="4278" spans="106:110" x14ac:dyDescent="0.25">
      <c r="DB4278" s="108"/>
      <c r="DC4278" s="108"/>
      <c r="DD4278" s="108"/>
      <c r="DE4278" s="111"/>
      <c r="DF4278" s="111"/>
    </row>
    <row r="4279" spans="106:110" x14ac:dyDescent="0.25">
      <c r="DB4279" s="4"/>
      <c r="DC4279" s="4"/>
      <c r="DD4279" s="4"/>
      <c r="DE4279" s="4"/>
      <c r="DF4279" s="4"/>
    </row>
    <row r="4280" spans="106:110" x14ac:dyDescent="0.25">
      <c r="DB4280" s="4"/>
      <c r="DC4280" s="30"/>
      <c r="DD4280" s="30"/>
      <c r="DE4280" s="30"/>
      <c r="DF4280" s="30"/>
    </row>
    <row r="4281" spans="106:110" x14ac:dyDescent="0.25">
      <c r="DB4281" s="4"/>
      <c r="DC4281" s="4"/>
      <c r="DD4281" s="4"/>
      <c r="DE4281" s="4"/>
      <c r="DF4281" s="4"/>
    </row>
    <row r="4282" spans="106:110" x14ac:dyDescent="0.25">
      <c r="DB4282" s="4"/>
      <c r="DC4282" s="4"/>
      <c r="DD4282" s="4"/>
      <c r="DE4282" s="4"/>
      <c r="DF4282" s="4"/>
    </row>
    <row r="4283" spans="106:110" x14ac:dyDescent="0.25">
      <c r="DB4283" s="4"/>
      <c r="DC4283" s="4"/>
      <c r="DD4283" s="4"/>
      <c r="DE4283" s="4"/>
      <c r="DF4283" s="4"/>
    </row>
    <row r="4284" spans="106:110" x14ac:dyDescent="0.25">
      <c r="DB4284" s="4"/>
      <c r="DC4284" s="4"/>
      <c r="DD4284" s="4"/>
      <c r="DE4284" s="4"/>
      <c r="DF4284" s="4"/>
    </row>
    <row r="4285" spans="106:110" x14ac:dyDescent="0.25">
      <c r="DB4285" s="4"/>
      <c r="DC4285" s="4"/>
      <c r="DD4285" s="4"/>
      <c r="DE4285" s="4"/>
      <c r="DF4285" s="4"/>
    </row>
    <row r="4286" spans="106:110" x14ac:dyDescent="0.25">
      <c r="DB4286" s="4"/>
      <c r="DC4286" s="89"/>
      <c r="DD4286" s="89"/>
      <c r="DE4286" s="89"/>
      <c r="DF4286" s="89"/>
    </row>
    <row r="4287" spans="106:110" x14ac:dyDescent="0.25">
      <c r="DB4287" s="4"/>
      <c r="DC4287" s="4"/>
      <c r="DD4287" s="4"/>
      <c r="DE4287" s="4"/>
      <c r="DF4287" s="4"/>
    </row>
    <row r="4288" spans="106:110" x14ac:dyDescent="0.25">
      <c r="DB4288" s="4"/>
      <c r="DC4288" s="4"/>
      <c r="DD4288" s="4"/>
      <c r="DE4288" s="4"/>
      <c r="DF4288" s="4"/>
    </row>
    <row r="4289" spans="106:110" x14ac:dyDescent="0.25">
      <c r="DB4289" s="4"/>
      <c r="DC4289" s="4"/>
      <c r="DD4289" s="4"/>
      <c r="DE4289" s="4"/>
      <c r="DF4289" s="4"/>
    </row>
    <row r="4290" spans="106:110" x14ac:dyDescent="0.25">
      <c r="DB4290" s="4"/>
      <c r="DC4290" s="4"/>
      <c r="DD4290" s="4"/>
      <c r="DE4290" s="4"/>
      <c r="DF4290" s="4"/>
    </row>
    <row r="4291" spans="106:110" x14ac:dyDescent="0.25">
      <c r="DB4291" s="4"/>
      <c r="DC4291" s="4"/>
      <c r="DD4291" s="4"/>
      <c r="DE4291" s="4"/>
      <c r="DF4291" s="4"/>
    </row>
    <row r="4292" spans="106:110" x14ac:dyDescent="0.25">
      <c r="DB4292" s="4"/>
      <c r="DC4292" s="4"/>
      <c r="DD4292" s="4"/>
      <c r="DE4292" s="4"/>
      <c r="DF4292" s="4"/>
    </row>
    <row r="4293" spans="106:110" x14ac:dyDescent="0.25">
      <c r="DB4293" s="4"/>
      <c r="DC4293" s="4"/>
      <c r="DD4293" s="4"/>
      <c r="DE4293" s="4"/>
      <c r="DF4293" s="4"/>
    </row>
    <row r="4294" spans="106:110" x14ac:dyDescent="0.25">
      <c r="DB4294" s="4"/>
      <c r="DC4294" s="4"/>
      <c r="DD4294" s="4"/>
      <c r="DE4294" s="4"/>
      <c r="DF4294" s="4"/>
    </row>
    <row r="4295" spans="106:110" x14ac:dyDescent="0.25">
      <c r="DB4295" s="4"/>
      <c r="DC4295" s="87"/>
      <c r="DD4295" s="87"/>
      <c r="DE4295" s="87"/>
      <c r="DF4295" s="87"/>
    </row>
    <row r="4296" spans="106:110" x14ac:dyDescent="0.25">
      <c r="DB4296" s="4"/>
      <c r="DC4296" s="4"/>
      <c r="DD4296" s="4"/>
      <c r="DE4296" s="4"/>
      <c r="DF4296" s="4"/>
    </row>
    <row r="4297" spans="106:110" x14ac:dyDescent="0.25">
      <c r="DB4297" s="4"/>
      <c r="DC4297" s="4"/>
      <c r="DD4297" s="4"/>
      <c r="DE4297" s="4"/>
      <c r="DF4297" s="4"/>
    </row>
    <row r="4298" spans="106:110" x14ac:dyDescent="0.25">
      <c r="DB4298" s="106"/>
      <c r="DC4298" s="106"/>
      <c r="DD4298" s="106"/>
      <c r="DE4298" s="107"/>
      <c r="DF4298" s="107"/>
    </row>
    <row r="4300" spans="106:110" x14ac:dyDescent="0.25">
      <c r="DB4300" s="4"/>
      <c r="DC4300" s="4"/>
      <c r="DD4300" s="4"/>
      <c r="DE4300" s="4"/>
      <c r="DF4300" s="4"/>
    </row>
    <row r="4301" spans="106:110" x14ac:dyDescent="0.25">
      <c r="DB4301" s="108"/>
      <c r="DC4301" s="108"/>
      <c r="DD4301" s="108"/>
      <c r="DE4301" s="111"/>
      <c r="DF4301" s="111"/>
    </row>
    <row r="4302" spans="106:110" x14ac:dyDescent="0.25">
      <c r="DB4302" s="4"/>
      <c r="DC4302" s="4"/>
      <c r="DD4302" s="4"/>
      <c r="DE4302" s="4"/>
      <c r="DF4302" s="4"/>
    </row>
    <row r="4303" spans="106:110" x14ac:dyDescent="0.25">
      <c r="DB4303" s="4"/>
      <c r="DC4303" s="30"/>
      <c r="DD4303" s="30"/>
      <c r="DE4303" s="30"/>
      <c r="DF4303" s="30"/>
    </row>
    <row r="4304" spans="106:110" x14ac:dyDescent="0.25">
      <c r="DB4304" s="4"/>
      <c r="DC4304" s="4"/>
      <c r="DD4304" s="4"/>
      <c r="DE4304" s="4"/>
      <c r="DF4304" s="4"/>
    </row>
    <row r="4305" spans="106:110" x14ac:dyDescent="0.25">
      <c r="DB4305" s="4"/>
      <c r="DC4305" s="4"/>
      <c r="DD4305" s="4"/>
      <c r="DE4305" s="4"/>
      <c r="DF4305" s="4"/>
    </row>
    <row r="4306" spans="106:110" x14ac:dyDescent="0.25">
      <c r="DB4306" s="4"/>
      <c r="DC4306" s="4"/>
      <c r="DD4306" s="4"/>
      <c r="DE4306" s="4"/>
      <c r="DF4306" s="4"/>
    </row>
    <row r="4307" spans="106:110" x14ac:dyDescent="0.25">
      <c r="DB4307" s="4"/>
      <c r="DC4307" s="4"/>
      <c r="DD4307" s="4"/>
      <c r="DE4307" s="4"/>
      <c r="DF4307" s="4"/>
    </row>
    <row r="4308" spans="106:110" x14ac:dyDescent="0.25">
      <c r="DB4308" s="4"/>
      <c r="DC4308" s="4"/>
      <c r="DD4308" s="4"/>
      <c r="DE4308" s="4"/>
      <c r="DF4308" s="4"/>
    </row>
    <row r="4309" spans="106:110" x14ac:dyDescent="0.25">
      <c r="DB4309" s="4"/>
      <c r="DC4309" s="89"/>
      <c r="DD4309" s="89"/>
      <c r="DE4309" s="89"/>
      <c r="DF4309" s="89"/>
    </row>
    <row r="4310" spans="106:110" x14ac:dyDescent="0.25">
      <c r="DB4310" s="4"/>
      <c r="DC4310" s="4"/>
      <c r="DD4310" s="4"/>
      <c r="DE4310" s="4"/>
      <c r="DF4310" s="4"/>
    </row>
    <row r="4311" spans="106:110" x14ac:dyDescent="0.25">
      <c r="DB4311" s="4"/>
      <c r="DC4311" s="4"/>
      <c r="DD4311" s="4"/>
      <c r="DE4311" s="4"/>
      <c r="DF4311" s="4"/>
    </row>
    <row r="4312" spans="106:110" x14ac:dyDescent="0.25">
      <c r="DB4312" s="4"/>
      <c r="DC4312" s="4"/>
      <c r="DD4312" s="4"/>
      <c r="DE4312" s="4"/>
      <c r="DF4312" s="4"/>
    </row>
    <row r="4313" spans="106:110" x14ac:dyDescent="0.25">
      <c r="DB4313" s="4"/>
      <c r="DC4313" s="4"/>
      <c r="DD4313" s="4"/>
      <c r="DE4313" s="4"/>
      <c r="DF4313" s="4"/>
    </row>
    <row r="4314" spans="106:110" x14ac:dyDescent="0.25">
      <c r="DB4314" s="4"/>
      <c r="DC4314" s="4"/>
      <c r="DD4314" s="4"/>
      <c r="DE4314" s="4"/>
      <c r="DF4314" s="4"/>
    </row>
    <row r="4315" spans="106:110" x14ac:dyDescent="0.25">
      <c r="DB4315" s="4"/>
      <c r="DC4315" s="4"/>
      <c r="DD4315" s="4"/>
      <c r="DE4315" s="4"/>
      <c r="DF4315" s="4"/>
    </row>
    <row r="4316" spans="106:110" x14ac:dyDescent="0.25">
      <c r="DB4316" s="4"/>
      <c r="DC4316" s="4"/>
      <c r="DD4316" s="4"/>
      <c r="DE4316" s="4"/>
      <c r="DF4316" s="4"/>
    </row>
    <row r="4317" spans="106:110" x14ac:dyDescent="0.25">
      <c r="DB4317" s="4"/>
      <c r="DC4317" s="87"/>
      <c r="DD4317" s="87"/>
      <c r="DE4317" s="87"/>
      <c r="DF4317" s="87"/>
    </row>
    <row r="4318" spans="106:110" x14ac:dyDescent="0.25">
      <c r="DB4318" s="4"/>
      <c r="DC4318" s="4"/>
      <c r="DD4318" s="4"/>
      <c r="DE4318" s="4"/>
      <c r="DF4318" s="4"/>
    </row>
    <row r="4319" spans="106:110" x14ac:dyDescent="0.25">
      <c r="DB4319" s="4"/>
      <c r="DC4319" s="4"/>
      <c r="DD4319" s="4"/>
      <c r="DE4319" s="4"/>
      <c r="DF4319" s="4"/>
    </row>
    <row r="4320" spans="106:110" x14ac:dyDescent="0.25">
      <c r="DB4320" s="106"/>
      <c r="DC4320" s="106"/>
      <c r="DD4320" s="106"/>
      <c r="DE4320" s="107"/>
      <c r="DF4320" s="107"/>
    </row>
    <row r="4322" spans="106:110" x14ac:dyDescent="0.25">
      <c r="DB4322" s="4"/>
      <c r="DC4322" s="4"/>
      <c r="DD4322" s="4"/>
      <c r="DE4322" s="4"/>
      <c r="DF4322" s="4"/>
    </row>
    <row r="4323" spans="106:110" x14ac:dyDescent="0.25">
      <c r="DB4323" s="108"/>
      <c r="DC4323" s="108"/>
      <c r="DD4323" s="108"/>
      <c r="DE4323" s="111"/>
      <c r="DF4323" s="111"/>
    </row>
    <row r="4324" spans="106:110" x14ac:dyDescent="0.25">
      <c r="DB4324" s="91"/>
      <c r="DC4324" s="26"/>
      <c r="DD4324" s="86"/>
      <c r="DE4324" s="86"/>
      <c r="DF4324" s="4"/>
    </row>
    <row r="4325" spans="106:110" x14ac:dyDescent="0.25">
      <c r="DB4325" s="4"/>
      <c r="DC4325" s="4"/>
      <c r="DD4325" s="4"/>
      <c r="DE4325" s="4"/>
      <c r="DF4325" s="4"/>
    </row>
    <row r="4326" spans="106:110" x14ac:dyDescent="0.25">
      <c r="DB4326" s="4"/>
      <c r="DC4326" s="30"/>
      <c r="DD4326" s="30"/>
      <c r="DE4326" s="30"/>
      <c r="DF4326" s="30"/>
    </row>
    <row r="4327" spans="106:110" x14ac:dyDescent="0.25">
      <c r="DB4327" s="4"/>
      <c r="DC4327" s="4"/>
      <c r="DD4327" s="4"/>
      <c r="DE4327" s="4"/>
      <c r="DF4327" s="4"/>
    </row>
    <row r="4328" spans="106:110" x14ac:dyDescent="0.25">
      <c r="DB4328" s="4"/>
      <c r="DC4328" s="4"/>
      <c r="DD4328" s="4"/>
      <c r="DE4328" s="4"/>
      <c r="DF4328" s="4"/>
    </row>
    <row r="4329" spans="106:110" x14ac:dyDescent="0.25">
      <c r="DB4329" s="4"/>
      <c r="DC4329" s="4"/>
      <c r="DD4329" s="4"/>
      <c r="DE4329" s="4"/>
      <c r="DF4329" s="4"/>
    </row>
    <row r="4330" spans="106:110" x14ac:dyDescent="0.25">
      <c r="DB4330" s="4"/>
      <c r="DC4330" s="4"/>
      <c r="DD4330" s="4"/>
      <c r="DE4330" s="4"/>
      <c r="DF4330" s="4"/>
    </row>
    <row r="4331" spans="106:110" x14ac:dyDescent="0.25">
      <c r="DB4331" s="4"/>
      <c r="DC4331" s="4"/>
      <c r="DD4331" s="4"/>
      <c r="DE4331" s="4"/>
      <c r="DF4331" s="4"/>
    </row>
    <row r="4332" spans="106:110" x14ac:dyDescent="0.25">
      <c r="DB4332" s="4"/>
      <c r="DC4332" s="4"/>
      <c r="DD4332" s="4"/>
      <c r="DE4332" s="4"/>
      <c r="DF4332" s="4"/>
    </row>
    <row r="4333" spans="106:110" x14ac:dyDescent="0.25">
      <c r="DB4333" s="4"/>
      <c r="DC4333" s="89"/>
      <c r="DD4333" s="89"/>
      <c r="DE4333" s="89"/>
      <c r="DF4333" s="89"/>
    </row>
    <row r="4334" spans="106:110" x14ac:dyDescent="0.25">
      <c r="DB4334" s="4"/>
      <c r="DC4334" s="4"/>
      <c r="DD4334" s="4"/>
      <c r="DE4334" s="4"/>
      <c r="DF4334" s="4"/>
    </row>
    <row r="4335" spans="106:110" x14ac:dyDescent="0.25">
      <c r="DB4335" s="4"/>
      <c r="DC4335" s="4"/>
      <c r="DD4335" s="4"/>
      <c r="DE4335" s="4"/>
      <c r="DF4335" s="4"/>
    </row>
    <row r="4336" spans="106:110" x14ac:dyDescent="0.25">
      <c r="DB4336" s="4"/>
      <c r="DC4336" s="4"/>
      <c r="DD4336" s="4"/>
      <c r="DE4336" s="4"/>
      <c r="DF4336" s="4"/>
    </row>
    <row r="4337" spans="106:110" x14ac:dyDescent="0.25">
      <c r="DB4337" s="4"/>
      <c r="DC4337" s="4"/>
      <c r="DD4337" s="4"/>
      <c r="DE4337" s="4"/>
      <c r="DF4337" s="4"/>
    </row>
    <row r="4338" spans="106:110" x14ac:dyDescent="0.25">
      <c r="DB4338" s="4"/>
      <c r="DC4338" s="4"/>
      <c r="DD4338" s="4"/>
      <c r="DE4338" s="4"/>
      <c r="DF4338" s="4"/>
    </row>
    <row r="4339" spans="106:110" x14ac:dyDescent="0.25">
      <c r="DB4339" s="4"/>
      <c r="DC4339" s="4"/>
      <c r="DD4339" s="4"/>
      <c r="DE4339" s="4"/>
      <c r="DF4339" s="4"/>
    </row>
    <row r="4340" spans="106:110" x14ac:dyDescent="0.25">
      <c r="DB4340" s="4"/>
      <c r="DC4340" s="4"/>
      <c r="DD4340" s="4"/>
      <c r="DE4340" s="4"/>
      <c r="DF4340" s="4"/>
    </row>
    <row r="4341" spans="106:110" x14ac:dyDescent="0.25">
      <c r="DB4341" s="4"/>
      <c r="DC4341" s="87"/>
      <c r="DD4341" s="87"/>
      <c r="DE4341" s="87"/>
      <c r="DF4341" s="87"/>
    </row>
    <row r="4342" spans="106:110" x14ac:dyDescent="0.25">
      <c r="DB4342" s="4"/>
      <c r="DC4342" s="4"/>
      <c r="DD4342" s="4"/>
      <c r="DE4342" s="4"/>
      <c r="DF4342" s="4"/>
    </row>
    <row r="4343" spans="106:110" x14ac:dyDescent="0.25">
      <c r="DB4343" s="4"/>
      <c r="DC4343" s="4"/>
      <c r="DD4343" s="4"/>
      <c r="DE4343" s="4"/>
      <c r="DF4343" s="4"/>
    </row>
    <row r="4344" spans="106:110" x14ac:dyDescent="0.25">
      <c r="DB4344" s="106"/>
      <c r="DC4344" s="106"/>
      <c r="DD4344" s="106"/>
      <c r="DE4344" s="107"/>
      <c r="DF4344" s="107"/>
    </row>
    <row r="4346" spans="106:110" x14ac:dyDescent="0.25">
      <c r="DB4346" s="4"/>
      <c r="DC4346" s="4"/>
      <c r="DD4346" s="4"/>
      <c r="DE4346" s="4"/>
      <c r="DF4346" s="4"/>
    </row>
    <row r="4347" spans="106:110" x14ac:dyDescent="0.25">
      <c r="DB4347" s="108"/>
      <c r="DC4347" s="108"/>
      <c r="DD4347" s="108"/>
      <c r="DE4347" s="111"/>
      <c r="DF4347" s="111"/>
    </row>
    <row r="4348" spans="106:110" x14ac:dyDescent="0.25">
      <c r="DB4348" s="4"/>
      <c r="DC4348" s="4"/>
      <c r="DD4348" s="4"/>
      <c r="DE4348" s="4"/>
      <c r="DF4348" s="4"/>
    </row>
    <row r="4349" spans="106:110" x14ac:dyDescent="0.25">
      <c r="DB4349" s="4"/>
      <c r="DC4349" s="30"/>
      <c r="DD4349" s="30"/>
      <c r="DE4349" s="30"/>
      <c r="DF4349" s="30"/>
    </row>
    <row r="4350" spans="106:110" x14ac:dyDescent="0.25">
      <c r="DB4350" s="4"/>
      <c r="DC4350" s="4"/>
      <c r="DD4350" s="4"/>
      <c r="DE4350" s="4"/>
      <c r="DF4350" s="4"/>
    </row>
    <row r="4351" spans="106:110" x14ac:dyDescent="0.25">
      <c r="DB4351" s="4"/>
      <c r="DC4351" s="4"/>
      <c r="DD4351" s="4"/>
      <c r="DE4351" s="4"/>
      <c r="DF4351" s="4"/>
    </row>
    <row r="4352" spans="106:110" x14ac:dyDescent="0.25">
      <c r="DB4352" s="4"/>
      <c r="DC4352" s="4"/>
      <c r="DD4352" s="4"/>
      <c r="DE4352" s="4"/>
      <c r="DF4352" s="4"/>
    </row>
    <row r="4353" spans="106:110" x14ac:dyDescent="0.25">
      <c r="DB4353" s="4"/>
      <c r="DC4353" s="4"/>
      <c r="DD4353" s="4"/>
      <c r="DE4353" s="4"/>
      <c r="DF4353" s="4"/>
    </row>
    <row r="4354" spans="106:110" x14ac:dyDescent="0.25">
      <c r="DB4354" s="4"/>
      <c r="DC4354" s="4"/>
      <c r="DD4354" s="4"/>
      <c r="DE4354" s="4"/>
      <c r="DF4354" s="4"/>
    </row>
    <row r="4355" spans="106:110" x14ac:dyDescent="0.25">
      <c r="DB4355" s="4"/>
      <c r="DC4355" s="89"/>
      <c r="DD4355" s="89"/>
      <c r="DE4355" s="89"/>
      <c r="DF4355" s="89"/>
    </row>
    <row r="4356" spans="106:110" x14ac:dyDescent="0.25">
      <c r="DB4356" s="4"/>
      <c r="DC4356" s="4"/>
      <c r="DD4356" s="4"/>
      <c r="DE4356" s="4"/>
      <c r="DF4356" s="4"/>
    </row>
    <row r="4357" spans="106:110" x14ac:dyDescent="0.25">
      <c r="DB4357" s="4"/>
      <c r="DC4357" s="4"/>
      <c r="DD4357" s="4"/>
      <c r="DE4357" s="4"/>
      <c r="DF4357" s="4"/>
    </row>
    <row r="4358" spans="106:110" x14ac:dyDescent="0.25">
      <c r="DB4358" s="4"/>
      <c r="DC4358" s="4"/>
      <c r="DD4358" s="4"/>
      <c r="DE4358" s="4"/>
      <c r="DF4358" s="4"/>
    </row>
    <row r="4359" spans="106:110" x14ac:dyDescent="0.25">
      <c r="DB4359" s="4"/>
      <c r="DC4359" s="4"/>
      <c r="DD4359" s="4"/>
      <c r="DE4359" s="4"/>
      <c r="DF4359" s="4"/>
    </row>
    <row r="4360" spans="106:110" x14ac:dyDescent="0.25">
      <c r="DB4360" s="4"/>
      <c r="DC4360" s="4"/>
      <c r="DD4360" s="4"/>
      <c r="DE4360" s="4"/>
      <c r="DF4360" s="4"/>
    </row>
    <row r="4361" spans="106:110" x14ac:dyDescent="0.25">
      <c r="DB4361" s="4"/>
      <c r="DC4361" s="4"/>
      <c r="DD4361" s="4"/>
      <c r="DE4361" s="4"/>
      <c r="DF4361" s="4"/>
    </row>
    <row r="4362" spans="106:110" x14ac:dyDescent="0.25">
      <c r="DB4362" s="4"/>
      <c r="DC4362" s="4"/>
      <c r="DD4362" s="4"/>
      <c r="DE4362" s="4"/>
      <c r="DF4362" s="4"/>
    </row>
    <row r="4363" spans="106:110" x14ac:dyDescent="0.25">
      <c r="DB4363" s="4"/>
      <c r="DC4363" s="87"/>
      <c r="DD4363" s="87"/>
      <c r="DE4363" s="87"/>
      <c r="DF4363" s="87"/>
    </row>
    <row r="4364" spans="106:110" x14ac:dyDescent="0.25">
      <c r="DB4364" s="4"/>
      <c r="DC4364" s="4"/>
      <c r="DD4364" s="4"/>
      <c r="DE4364" s="4"/>
      <c r="DF4364" s="4"/>
    </row>
    <row r="4365" spans="106:110" x14ac:dyDescent="0.25">
      <c r="DB4365" s="4"/>
      <c r="DC4365" s="4"/>
      <c r="DD4365" s="4"/>
      <c r="DE4365" s="4"/>
      <c r="DF4365" s="4"/>
    </row>
    <row r="4366" spans="106:110" x14ac:dyDescent="0.25">
      <c r="DB4366" s="106"/>
      <c r="DC4366" s="106"/>
      <c r="DD4366" s="106"/>
      <c r="DE4366" s="107"/>
      <c r="DF4366" s="107"/>
    </row>
    <row r="4367" spans="106:110" x14ac:dyDescent="0.25">
      <c r="DB4367" s="4"/>
      <c r="DC4367" s="4"/>
      <c r="DD4367" s="4"/>
      <c r="DE4367" s="4"/>
      <c r="DF4367" s="4"/>
    </row>
    <row r="4368" spans="106:110" x14ac:dyDescent="0.25">
      <c r="DB4368" s="108"/>
      <c r="DC4368" s="109"/>
      <c r="DD4368" s="110"/>
      <c r="DE4368" s="111"/>
      <c r="DF4368" s="111"/>
    </row>
    <row r="4369" spans="106:110" x14ac:dyDescent="0.25">
      <c r="DB4369" s="4"/>
      <c r="DC4369" s="4"/>
      <c r="DD4369" s="4"/>
      <c r="DE4369" s="4"/>
      <c r="DF4369" s="4"/>
    </row>
    <row r="4370" spans="106:110" x14ac:dyDescent="0.25">
      <c r="DB4370" s="4"/>
      <c r="DC4370" s="4"/>
      <c r="DD4370" s="4"/>
      <c r="DE4370" s="4"/>
      <c r="DF4370" s="4"/>
    </row>
    <row r="4371" spans="106:110" x14ac:dyDescent="0.25">
      <c r="DB4371" s="91"/>
      <c r="DC4371" s="26"/>
      <c r="DD4371" s="86"/>
      <c r="DE4371" s="86"/>
      <c r="DF4371" s="4"/>
    </row>
    <row r="4372" spans="106:110" x14ac:dyDescent="0.25">
      <c r="DB4372" s="4"/>
      <c r="DC4372" s="4"/>
      <c r="DD4372" s="4"/>
      <c r="DE4372" s="4"/>
      <c r="DF4372" s="4"/>
    </row>
    <row r="4373" spans="106:110" x14ac:dyDescent="0.25">
      <c r="DB4373" s="4"/>
      <c r="DC4373" s="30"/>
      <c r="DD4373" s="30"/>
      <c r="DE4373" s="30"/>
      <c r="DF4373" s="30"/>
    </row>
    <row r="4374" spans="106:110" x14ac:dyDescent="0.25">
      <c r="DB4374" s="4"/>
      <c r="DC4374" s="4"/>
      <c r="DD4374" s="4"/>
      <c r="DE4374" s="4"/>
      <c r="DF4374" s="4"/>
    </row>
    <row r="4375" spans="106:110" x14ac:dyDescent="0.25">
      <c r="DB4375" s="4"/>
      <c r="DC4375" s="4"/>
      <c r="DD4375" s="4"/>
      <c r="DE4375" s="4"/>
      <c r="DF4375" s="4"/>
    </row>
    <row r="4376" spans="106:110" x14ac:dyDescent="0.25">
      <c r="DB4376" s="4"/>
      <c r="DC4376" s="4"/>
      <c r="DD4376" s="4"/>
      <c r="DE4376" s="4"/>
      <c r="DF4376" s="4"/>
    </row>
    <row r="4377" spans="106:110" x14ac:dyDescent="0.25">
      <c r="DB4377" s="4"/>
      <c r="DC4377" s="4"/>
      <c r="DD4377" s="4"/>
      <c r="DE4377" s="4"/>
      <c r="DF4377" s="4"/>
    </row>
    <row r="4378" spans="106:110" x14ac:dyDescent="0.25">
      <c r="DB4378" s="4"/>
      <c r="DC4378" s="4"/>
      <c r="DD4378" s="4"/>
      <c r="DE4378" s="4"/>
      <c r="DF4378" s="4"/>
    </row>
    <row r="4379" spans="106:110" x14ac:dyDescent="0.25">
      <c r="DB4379" s="4"/>
      <c r="DC4379" s="4"/>
      <c r="DD4379" s="4"/>
      <c r="DE4379" s="4"/>
      <c r="DF4379" s="4"/>
    </row>
    <row r="4380" spans="106:110" x14ac:dyDescent="0.25">
      <c r="DB4380" s="4"/>
      <c r="DC4380" s="4"/>
      <c r="DD4380" s="4"/>
      <c r="DE4380" s="4"/>
      <c r="DF4380" s="4"/>
    </row>
    <row r="4381" spans="106:110" x14ac:dyDescent="0.25">
      <c r="DB4381" s="4"/>
      <c r="DC4381" s="89"/>
      <c r="DD4381" s="89"/>
      <c r="DE4381" s="89"/>
      <c r="DF4381" s="89"/>
    </row>
    <row r="4382" spans="106:110" x14ac:dyDescent="0.25">
      <c r="DB4382" s="4"/>
      <c r="DC4382" s="4"/>
      <c r="DD4382" s="4"/>
      <c r="DE4382" s="4"/>
      <c r="DF4382" s="4"/>
    </row>
    <row r="4383" spans="106:110" x14ac:dyDescent="0.25">
      <c r="DB4383" s="4"/>
      <c r="DC4383" s="4"/>
      <c r="DD4383" s="4"/>
      <c r="DE4383" s="4"/>
      <c r="DF4383" s="4"/>
    </row>
    <row r="4384" spans="106:110" x14ac:dyDescent="0.25">
      <c r="DB4384" s="4"/>
      <c r="DC4384" s="4"/>
      <c r="DD4384" s="4"/>
      <c r="DE4384" s="4"/>
      <c r="DF4384" s="4"/>
    </row>
    <row r="4385" spans="106:110" x14ac:dyDescent="0.25">
      <c r="DB4385" s="4"/>
      <c r="DC4385" s="4"/>
      <c r="DD4385" s="4"/>
      <c r="DE4385" s="4"/>
      <c r="DF4385" s="4"/>
    </row>
    <row r="4386" spans="106:110" x14ac:dyDescent="0.25">
      <c r="DB4386" s="4"/>
      <c r="DC4386" s="4"/>
      <c r="DD4386" s="4"/>
      <c r="DE4386" s="4"/>
      <c r="DF4386" s="4"/>
    </row>
    <row r="4387" spans="106:110" x14ac:dyDescent="0.25">
      <c r="DB4387" s="4"/>
      <c r="DC4387" s="4"/>
      <c r="DD4387" s="4"/>
      <c r="DE4387" s="4"/>
      <c r="DF4387" s="4"/>
    </row>
    <row r="4388" spans="106:110" x14ac:dyDescent="0.25">
      <c r="DB4388" s="4"/>
      <c r="DC4388" s="4"/>
      <c r="DD4388" s="4"/>
      <c r="DE4388" s="4"/>
      <c r="DF4388" s="4"/>
    </row>
    <row r="4389" spans="106:110" x14ac:dyDescent="0.25">
      <c r="DB4389" s="4"/>
      <c r="DC4389" s="87"/>
      <c r="DD4389" s="87"/>
      <c r="DE4389" s="87"/>
      <c r="DF4389" s="87"/>
    </row>
    <row r="4390" spans="106:110" x14ac:dyDescent="0.25">
      <c r="DB4390" s="4"/>
      <c r="DC4390" s="4"/>
      <c r="DD4390" s="4"/>
      <c r="DE4390" s="4"/>
      <c r="DF4390" s="4"/>
    </row>
    <row r="4391" spans="106:110" x14ac:dyDescent="0.25">
      <c r="DB4391" s="4"/>
      <c r="DC4391" s="4"/>
      <c r="DD4391" s="4"/>
      <c r="DE4391" s="4"/>
      <c r="DF4391" s="4"/>
    </row>
    <row r="4392" spans="106:110" x14ac:dyDescent="0.25">
      <c r="DB4392" s="106"/>
      <c r="DC4392" s="106"/>
      <c r="DD4392" s="106"/>
      <c r="DE4392" s="107"/>
      <c r="DF4392" s="107"/>
    </row>
    <row r="4393" spans="106:110" x14ac:dyDescent="0.25">
      <c r="DB4393" s="4"/>
      <c r="DC4393" s="4"/>
      <c r="DD4393" s="4"/>
      <c r="DE4393" s="4"/>
      <c r="DF4393" s="4"/>
    </row>
    <row r="4394" spans="106:110" x14ac:dyDescent="0.25">
      <c r="DB4394" s="108"/>
      <c r="DC4394" s="109"/>
      <c r="DD4394" s="110"/>
      <c r="DE4394" s="111"/>
      <c r="DF4394" s="111"/>
    </row>
    <row r="4395" spans="106:110" x14ac:dyDescent="0.25">
      <c r="DB4395" s="4"/>
      <c r="DC4395" s="4"/>
      <c r="DD4395" s="4"/>
      <c r="DE4395" s="4"/>
      <c r="DF4395" s="4"/>
    </row>
    <row r="4396" spans="106:110" x14ac:dyDescent="0.25">
      <c r="DB4396" s="4"/>
      <c r="DC4396" s="4"/>
      <c r="DD4396" s="4"/>
      <c r="DE4396" s="4"/>
      <c r="DF4396" s="4"/>
    </row>
    <row r="4397" spans="106:110" x14ac:dyDescent="0.25">
      <c r="DB4397" s="91"/>
      <c r="DC4397" s="26"/>
      <c r="DD4397" s="86"/>
      <c r="DE4397" s="86"/>
      <c r="DF4397" s="4"/>
    </row>
    <row r="4398" spans="106:110" x14ac:dyDescent="0.25">
      <c r="DB4398" s="4"/>
      <c r="DC4398" s="4"/>
      <c r="DD4398" s="4"/>
      <c r="DE4398" s="4"/>
      <c r="DF4398" s="4"/>
    </row>
    <row r="4399" spans="106:110" x14ac:dyDescent="0.25">
      <c r="DB4399" s="4"/>
      <c r="DC4399" s="30"/>
      <c r="DD4399" s="30"/>
      <c r="DE4399" s="30"/>
      <c r="DF4399" s="30"/>
    </row>
    <row r="4400" spans="106:110" x14ac:dyDescent="0.25">
      <c r="DB4400" s="4"/>
      <c r="DC4400" s="4"/>
      <c r="DD4400" s="4"/>
      <c r="DE4400" s="4"/>
      <c r="DF4400" s="4"/>
    </row>
    <row r="4401" spans="106:110" x14ac:dyDescent="0.25">
      <c r="DB4401" s="4"/>
      <c r="DC4401" s="4"/>
      <c r="DD4401" s="4"/>
      <c r="DE4401" s="4"/>
      <c r="DF4401" s="4"/>
    </row>
    <row r="4402" spans="106:110" x14ac:dyDescent="0.25">
      <c r="DB4402" s="4"/>
      <c r="DC4402" s="4"/>
      <c r="DD4402" s="4"/>
      <c r="DE4402" s="4"/>
      <c r="DF4402" s="4"/>
    </row>
    <row r="4403" spans="106:110" x14ac:dyDescent="0.25">
      <c r="DB4403" s="4"/>
      <c r="DC4403" s="4"/>
      <c r="DD4403" s="4"/>
      <c r="DE4403" s="4"/>
      <c r="DF4403" s="4"/>
    </row>
    <row r="4404" spans="106:110" x14ac:dyDescent="0.25">
      <c r="DB4404" s="4"/>
      <c r="DC4404" s="4"/>
      <c r="DD4404" s="4"/>
      <c r="DE4404" s="4"/>
      <c r="DF4404" s="4"/>
    </row>
    <row r="4405" spans="106:110" x14ac:dyDescent="0.25">
      <c r="DB4405" s="4"/>
      <c r="DC4405" s="4"/>
      <c r="DD4405" s="4"/>
      <c r="DE4405" s="4"/>
      <c r="DF4405" s="4"/>
    </row>
    <row r="4406" spans="106:110" x14ac:dyDescent="0.25">
      <c r="DB4406" s="4"/>
      <c r="DC4406" s="4"/>
      <c r="DD4406" s="4"/>
      <c r="DE4406" s="4"/>
      <c r="DF4406" s="4"/>
    </row>
    <row r="4407" spans="106:110" x14ac:dyDescent="0.25">
      <c r="DB4407" s="4"/>
      <c r="DC4407" s="89"/>
      <c r="DD4407" s="89"/>
      <c r="DE4407" s="89"/>
      <c r="DF4407" s="89"/>
    </row>
    <row r="4408" spans="106:110" x14ac:dyDescent="0.25">
      <c r="DB4408" s="4"/>
      <c r="DC4408" s="4"/>
      <c r="DD4408" s="4"/>
      <c r="DE4408" s="4"/>
      <c r="DF4408" s="4"/>
    </row>
    <row r="4409" spans="106:110" x14ac:dyDescent="0.25">
      <c r="DB4409" s="4"/>
      <c r="DC4409" s="4"/>
      <c r="DD4409" s="4"/>
      <c r="DE4409" s="4"/>
      <c r="DF4409" s="4"/>
    </row>
    <row r="4410" spans="106:110" x14ac:dyDescent="0.25">
      <c r="DB4410" s="4"/>
      <c r="DC4410" s="4"/>
      <c r="DD4410" s="4"/>
      <c r="DE4410" s="4"/>
      <c r="DF4410" s="4"/>
    </row>
    <row r="4411" spans="106:110" x14ac:dyDescent="0.25">
      <c r="DB4411" s="4"/>
      <c r="DC4411" s="4"/>
      <c r="DD4411" s="4"/>
      <c r="DE4411" s="4"/>
      <c r="DF4411" s="4"/>
    </row>
    <row r="4412" spans="106:110" x14ac:dyDescent="0.25">
      <c r="DB4412" s="4"/>
      <c r="DC4412" s="4"/>
      <c r="DD4412" s="4"/>
      <c r="DE4412" s="4"/>
      <c r="DF4412" s="4"/>
    </row>
    <row r="4413" spans="106:110" x14ac:dyDescent="0.25">
      <c r="DB4413" s="4"/>
      <c r="DC4413" s="4"/>
      <c r="DD4413" s="4"/>
      <c r="DE4413" s="4"/>
      <c r="DF4413" s="4"/>
    </row>
    <row r="4414" spans="106:110" x14ac:dyDescent="0.25">
      <c r="DB4414" s="4"/>
      <c r="DC4414" s="4"/>
      <c r="DD4414" s="4"/>
      <c r="DE4414" s="4"/>
      <c r="DF4414" s="4"/>
    </row>
    <row r="4415" spans="106:110" x14ac:dyDescent="0.25">
      <c r="DB4415" s="4"/>
      <c r="DC4415" s="87"/>
      <c r="DD4415" s="87"/>
      <c r="DE4415" s="87"/>
      <c r="DF4415" s="87"/>
    </row>
    <row r="4416" spans="106:110" x14ac:dyDescent="0.25">
      <c r="DB4416" s="4"/>
      <c r="DC4416" s="4"/>
      <c r="DD4416" s="4"/>
      <c r="DE4416" s="4"/>
      <c r="DF4416" s="4"/>
    </row>
    <row r="4417" spans="106:110" x14ac:dyDescent="0.25">
      <c r="DB4417" s="4"/>
      <c r="DC4417" s="4"/>
      <c r="DD4417" s="4"/>
      <c r="DE4417" s="4"/>
      <c r="DF4417" s="4"/>
    </row>
    <row r="4418" spans="106:110" x14ac:dyDescent="0.25">
      <c r="DB4418" s="106"/>
      <c r="DC4418" s="106"/>
      <c r="DD4418" s="106"/>
      <c r="DE4418" s="107"/>
      <c r="DF4418" s="107"/>
    </row>
    <row r="4419" spans="106:110" x14ac:dyDescent="0.25">
      <c r="DB4419" s="4"/>
      <c r="DC4419" s="4"/>
      <c r="DD4419" s="4"/>
      <c r="DE4419" s="4"/>
      <c r="DF4419" s="4"/>
    </row>
    <row r="4420" spans="106:110" x14ac:dyDescent="0.25">
      <c r="DB4420" s="108"/>
      <c r="DC4420" s="109"/>
      <c r="DD4420" s="110"/>
      <c r="DE4420" s="111"/>
      <c r="DF4420" s="111"/>
    </row>
    <row r="4421" spans="106:110" x14ac:dyDescent="0.25">
      <c r="DB4421" s="4"/>
      <c r="DC4421" s="4"/>
      <c r="DD4421" s="4"/>
      <c r="DE4421" s="4"/>
      <c r="DF4421" s="4"/>
    </row>
    <row r="4422" spans="106:110" x14ac:dyDescent="0.25">
      <c r="DB4422" s="4"/>
      <c r="DC4422" s="4"/>
      <c r="DD4422" s="4"/>
      <c r="DE4422" s="4"/>
      <c r="DF4422" s="4"/>
    </row>
    <row r="4423" spans="106:110" x14ac:dyDescent="0.25">
      <c r="DB4423" s="91"/>
      <c r="DC4423" s="26"/>
      <c r="DD4423" s="86"/>
      <c r="DE4423" s="86"/>
      <c r="DF4423" s="4"/>
    </row>
    <row r="4424" spans="106:110" x14ac:dyDescent="0.25">
      <c r="DB4424" s="4"/>
      <c r="DC4424" s="4"/>
      <c r="DD4424" s="4"/>
      <c r="DE4424" s="4"/>
      <c r="DF4424" s="4"/>
    </row>
    <row r="4425" spans="106:110" x14ac:dyDescent="0.25">
      <c r="DB4425" s="4"/>
      <c r="DC4425" s="30"/>
      <c r="DD4425" s="30"/>
      <c r="DE4425" s="30"/>
      <c r="DF4425" s="30"/>
    </row>
    <row r="4426" spans="106:110" x14ac:dyDescent="0.25">
      <c r="DB4426" s="4"/>
      <c r="DC4426" s="4"/>
      <c r="DD4426" s="4"/>
      <c r="DE4426" s="4"/>
      <c r="DF4426" s="4"/>
    </row>
    <row r="4427" spans="106:110" x14ac:dyDescent="0.25">
      <c r="DB4427" s="4"/>
      <c r="DC4427" s="4"/>
      <c r="DD4427" s="4"/>
      <c r="DE4427" s="4"/>
      <c r="DF4427" s="4"/>
    </row>
    <row r="4428" spans="106:110" x14ac:dyDescent="0.25">
      <c r="DB4428" s="4"/>
      <c r="DC4428" s="4"/>
      <c r="DD4428" s="4"/>
      <c r="DE4428" s="4"/>
      <c r="DF4428" s="4"/>
    </row>
    <row r="4429" spans="106:110" x14ac:dyDescent="0.25">
      <c r="DB4429" s="4"/>
      <c r="DC4429" s="4"/>
      <c r="DD4429" s="4"/>
      <c r="DE4429" s="4"/>
      <c r="DF4429" s="4"/>
    </row>
    <row r="4430" spans="106:110" x14ac:dyDescent="0.25">
      <c r="DB4430" s="4"/>
      <c r="DC4430" s="4"/>
      <c r="DD4430" s="4"/>
      <c r="DE4430" s="4"/>
      <c r="DF4430" s="4"/>
    </row>
    <row r="4431" spans="106:110" x14ac:dyDescent="0.25">
      <c r="DB4431" s="4"/>
      <c r="DC4431" s="4"/>
      <c r="DD4431" s="4"/>
      <c r="DE4431" s="4"/>
      <c r="DF4431" s="4"/>
    </row>
    <row r="4432" spans="106:110" x14ac:dyDescent="0.25">
      <c r="DB4432" s="4"/>
      <c r="DC4432" s="4"/>
      <c r="DD4432" s="4"/>
      <c r="DE4432" s="4"/>
      <c r="DF4432" s="4"/>
    </row>
    <row r="4433" spans="106:110" x14ac:dyDescent="0.25">
      <c r="DB4433" s="4"/>
      <c r="DC4433" s="89"/>
      <c r="DD4433" s="89"/>
      <c r="DE4433" s="89"/>
      <c r="DF4433" s="89"/>
    </row>
    <row r="4434" spans="106:110" x14ac:dyDescent="0.25">
      <c r="DB4434" s="4"/>
      <c r="DC4434" s="4"/>
      <c r="DD4434" s="4"/>
      <c r="DE4434" s="4"/>
      <c r="DF4434" s="4"/>
    </row>
    <row r="4435" spans="106:110" x14ac:dyDescent="0.25">
      <c r="DB4435" s="4"/>
      <c r="DC4435" s="4"/>
      <c r="DD4435" s="4"/>
      <c r="DE4435" s="4"/>
      <c r="DF4435" s="4"/>
    </row>
    <row r="4436" spans="106:110" x14ac:dyDescent="0.25">
      <c r="DB4436" s="4"/>
      <c r="DC4436" s="4"/>
      <c r="DD4436" s="4"/>
      <c r="DE4436" s="4"/>
      <c r="DF4436" s="4"/>
    </row>
    <row r="4437" spans="106:110" x14ac:dyDescent="0.25">
      <c r="DB4437" s="4"/>
      <c r="DC4437" s="4"/>
      <c r="DD4437" s="4"/>
      <c r="DE4437" s="4"/>
      <c r="DF4437" s="4"/>
    </row>
    <row r="4438" spans="106:110" x14ac:dyDescent="0.25">
      <c r="DB4438" s="4"/>
      <c r="DC4438" s="4"/>
      <c r="DD4438" s="4"/>
      <c r="DE4438" s="4"/>
      <c r="DF4438" s="4"/>
    </row>
    <row r="4439" spans="106:110" x14ac:dyDescent="0.25">
      <c r="DB4439" s="4"/>
      <c r="DC4439" s="4"/>
      <c r="DD4439" s="4"/>
      <c r="DE4439" s="4"/>
      <c r="DF4439" s="4"/>
    </row>
    <row r="4440" spans="106:110" x14ac:dyDescent="0.25">
      <c r="DB4440" s="4"/>
      <c r="DC4440" s="4"/>
      <c r="DD4440" s="4"/>
      <c r="DE4440" s="4"/>
      <c r="DF4440" s="4"/>
    </row>
    <row r="4441" spans="106:110" x14ac:dyDescent="0.25">
      <c r="DB4441" s="4"/>
      <c r="DC4441" s="87"/>
      <c r="DD4441" s="87"/>
      <c r="DE4441" s="87"/>
      <c r="DF4441" s="87"/>
    </row>
    <row r="4442" spans="106:110" x14ac:dyDescent="0.25">
      <c r="DB4442" s="4"/>
      <c r="DC4442" s="4"/>
      <c r="DD4442" s="4"/>
      <c r="DE4442" s="4"/>
      <c r="DF4442" s="4"/>
    </row>
    <row r="4443" spans="106:110" x14ac:dyDescent="0.25">
      <c r="DB4443" s="4"/>
      <c r="DC4443" s="4"/>
      <c r="DD4443" s="4"/>
      <c r="DE4443" s="4"/>
      <c r="DF4443" s="4"/>
    </row>
    <row r="4444" spans="106:110" x14ac:dyDescent="0.25">
      <c r="DB4444" s="106"/>
      <c r="DC4444" s="106"/>
      <c r="DD4444" s="106"/>
      <c r="DE4444" s="107"/>
      <c r="DF4444" s="107"/>
    </row>
    <row r="4445" spans="106:110" x14ac:dyDescent="0.25">
      <c r="DB4445" s="4"/>
      <c r="DC4445" s="4"/>
      <c r="DD4445" s="4"/>
      <c r="DE4445" s="4"/>
      <c r="DF4445" s="4"/>
    </row>
    <row r="4446" spans="106:110" x14ac:dyDescent="0.25">
      <c r="DB4446" s="108"/>
      <c r="DC4446" s="109"/>
      <c r="DD4446" s="110"/>
      <c r="DE4446" s="111"/>
      <c r="DF4446" s="111"/>
    </row>
    <row r="4447" spans="106:110" x14ac:dyDescent="0.25">
      <c r="DB4447" s="4"/>
      <c r="DC4447" s="4"/>
      <c r="DD4447" s="4"/>
      <c r="DE4447" s="4"/>
      <c r="DF4447" s="4"/>
    </row>
    <row r="4448" spans="106:110" x14ac:dyDescent="0.25">
      <c r="DB4448" s="4"/>
      <c r="DC4448" s="4"/>
      <c r="DD4448" s="4"/>
      <c r="DE4448" s="4"/>
      <c r="DF4448" s="4"/>
    </row>
    <row r="4449" spans="106:110" x14ac:dyDescent="0.25">
      <c r="DB4449" s="91"/>
      <c r="DC4449" s="26"/>
      <c r="DD4449" s="86"/>
      <c r="DE4449" s="86"/>
      <c r="DF4449" s="4"/>
    </row>
    <row r="4450" spans="106:110" x14ac:dyDescent="0.25">
      <c r="DB4450" s="4"/>
      <c r="DC4450" s="4"/>
      <c r="DD4450" s="4"/>
      <c r="DE4450" s="4"/>
      <c r="DF4450" s="4"/>
    </row>
    <row r="4451" spans="106:110" x14ac:dyDescent="0.25">
      <c r="DB4451" s="4"/>
      <c r="DC4451" s="30"/>
      <c r="DD4451" s="30"/>
      <c r="DE4451" s="30"/>
      <c r="DF4451" s="30"/>
    </row>
    <row r="4452" spans="106:110" x14ac:dyDescent="0.25">
      <c r="DB4452" s="4"/>
      <c r="DC4452" s="4"/>
      <c r="DD4452" s="4"/>
      <c r="DE4452" s="4"/>
      <c r="DF4452" s="4"/>
    </row>
    <row r="4453" spans="106:110" x14ac:dyDescent="0.25">
      <c r="DB4453" s="4"/>
      <c r="DC4453" s="4"/>
      <c r="DD4453" s="4"/>
      <c r="DE4453" s="4"/>
      <c r="DF4453" s="4"/>
    </row>
    <row r="4454" spans="106:110" x14ac:dyDescent="0.25">
      <c r="DB4454" s="4"/>
      <c r="DC4454" s="4"/>
      <c r="DD4454" s="4"/>
      <c r="DE4454" s="4"/>
      <c r="DF4454" s="4"/>
    </row>
    <row r="4455" spans="106:110" x14ac:dyDescent="0.25">
      <c r="DB4455" s="4"/>
      <c r="DC4455" s="4"/>
      <c r="DD4455" s="4"/>
      <c r="DE4455" s="4"/>
      <c r="DF4455" s="4"/>
    </row>
    <row r="4456" spans="106:110" x14ac:dyDescent="0.25">
      <c r="DB4456" s="4"/>
      <c r="DC4456" s="4"/>
      <c r="DD4456" s="4"/>
      <c r="DE4456" s="4"/>
      <c r="DF4456" s="4"/>
    </row>
    <row r="4457" spans="106:110" x14ac:dyDescent="0.25">
      <c r="DB4457" s="4"/>
      <c r="DC4457" s="4"/>
      <c r="DD4457" s="4"/>
      <c r="DE4457" s="4"/>
      <c r="DF4457" s="4"/>
    </row>
    <row r="4458" spans="106:110" x14ac:dyDescent="0.25">
      <c r="DB4458" s="4"/>
      <c r="DC4458" s="4"/>
      <c r="DD4458" s="4"/>
      <c r="DE4458" s="4"/>
      <c r="DF4458" s="4"/>
    </row>
    <row r="4459" spans="106:110" x14ac:dyDescent="0.25">
      <c r="DB4459" s="4"/>
      <c r="DC4459" s="89"/>
      <c r="DD4459" s="89"/>
      <c r="DE4459" s="89"/>
      <c r="DF4459" s="89"/>
    </row>
    <row r="4460" spans="106:110" x14ac:dyDescent="0.25">
      <c r="DB4460" s="4"/>
      <c r="DC4460" s="4"/>
      <c r="DD4460" s="4"/>
      <c r="DE4460" s="4"/>
      <c r="DF4460" s="4"/>
    </row>
    <row r="4461" spans="106:110" x14ac:dyDescent="0.25">
      <c r="DB4461" s="4"/>
      <c r="DC4461" s="4"/>
      <c r="DD4461" s="4"/>
      <c r="DE4461" s="4"/>
      <c r="DF4461" s="4"/>
    </row>
    <row r="4462" spans="106:110" x14ac:dyDescent="0.25">
      <c r="DB4462" s="4"/>
      <c r="DC4462" s="4"/>
      <c r="DD4462" s="4"/>
      <c r="DE4462" s="4"/>
      <c r="DF4462" s="4"/>
    </row>
    <row r="4463" spans="106:110" x14ac:dyDescent="0.25">
      <c r="DB4463" s="4"/>
      <c r="DC4463" s="4"/>
      <c r="DD4463" s="4"/>
      <c r="DE4463" s="4"/>
      <c r="DF4463" s="4"/>
    </row>
    <row r="4464" spans="106:110" x14ac:dyDescent="0.25">
      <c r="DB4464" s="4"/>
      <c r="DC4464" s="4"/>
      <c r="DD4464" s="4"/>
      <c r="DE4464" s="4"/>
      <c r="DF4464" s="4"/>
    </row>
    <row r="4465" spans="106:110" x14ac:dyDescent="0.25">
      <c r="DB4465" s="4"/>
      <c r="DC4465" s="4"/>
      <c r="DD4465" s="4"/>
      <c r="DE4465" s="4"/>
      <c r="DF4465" s="4"/>
    </row>
    <row r="4466" spans="106:110" x14ac:dyDescent="0.25">
      <c r="DB4466" s="4"/>
      <c r="DC4466" s="4"/>
      <c r="DD4466" s="4"/>
      <c r="DE4466" s="4"/>
      <c r="DF4466" s="4"/>
    </row>
    <row r="4467" spans="106:110" x14ac:dyDescent="0.25">
      <c r="DB4467" s="4"/>
      <c r="DC4467" s="87"/>
      <c r="DD4467" s="87"/>
      <c r="DE4467" s="87"/>
      <c r="DF4467" s="87"/>
    </row>
    <row r="4468" spans="106:110" x14ac:dyDescent="0.25">
      <c r="DB4468" s="4"/>
      <c r="DC4468" s="4"/>
      <c r="DD4468" s="4"/>
      <c r="DE4468" s="4"/>
      <c r="DF4468" s="4"/>
    </row>
    <row r="4469" spans="106:110" x14ac:dyDescent="0.25">
      <c r="DB4469" s="4"/>
      <c r="DC4469" s="4"/>
      <c r="DD4469" s="4"/>
      <c r="DE4469" s="4"/>
      <c r="DF4469" s="4"/>
    </row>
    <row r="4470" spans="106:110" x14ac:dyDescent="0.25">
      <c r="DB4470" s="106"/>
      <c r="DC4470" s="106"/>
      <c r="DD4470" s="106"/>
      <c r="DE4470" s="107"/>
      <c r="DF4470" s="107"/>
    </row>
    <row r="4471" spans="106:110" x14ac:dyDescent="0.25">
      <c r="DB4471" s="4"/>
      <c r="DC4471" s="4"/>
      <c r="DD4471" s="4"/>
      <c r="DE4471" s="4"/>
      <c r="DF4471" s="4"/>
    </row>
    <row r="4472" spans="106:110" x14ac:dyDescent="0.25">
      <c r="DB4472" s="108"/>
      <c r="DC4472" s="109"/>
      <c r="DD4472" s="110"/>
      <c r="DE4472" s="111"/>
      <c r="DF4472" s="111"/>
    </row>
    <row r="4473" spans="106:110" x14ac:dyDescent="0.25">
      <c r="DB4473" s="4"/>
      <c r="DC4473" s="4"/>
      <c r="DD4473" s="4"/>
      <c r="DE4473" s="4"/>
      <c r="DF4473" s="4"/>
    </row>
    <row r="4474" spans="106:110" x14ac:dyDescent="0.25">
      <c r="DB4474" s="4"/>
      <c r="DC4474" s="4"/>
      <c r="DD4474" s="4"/>
      <c r="DE4474" s="4"/>
      <c r="DF4474" s="4"/>
    </row>
    <row r="4475" spans="106:110" x14ac:dyDescent="0.25">
      <c r="DB4475" s="4"/>
      <c r="DC4475" s="4"/>
      <c r="DD4475" s="4"/>
      <c r="DE4475" s="4"/>
      <c r="DF4475" s="4"/>
    </row>
    <row r="4476" spans="106:110" x14ac:dyDescent="0.25">
      <c r="DB4476" s="4"/>
      <c r="DC4476" s="4"/>
      <c r="DD4476" s="4"/>
      <c r="DE4476" s="4"/>
      <c r="DF4476" s="4"/>
    </row>
    <row r="4477" spans="106:110" x14ac:dyDescent="0.25">
      <c r="DB4477" s="4"/>
      <c r="DC4477" s="4"/>
      <c r="DD4477" s="4"/>
      <c r="DE4477" s="4"/>
      <c r="DF4477" s="4"/>
    </row>
    <row r="4478" spans="106:110" x14ac:dyDescent="0.25">
      <c r="DB4478" s="91"/>
      <c r="DC4478" s="26"/>
      <c r="DD4478" s="86"/>
      <c r="DE4478" s="86"/>
      <c r="DF4478" s="4"/>
    </row>
    <row r="4479" spans="106:110" x14ac:dyDescent="0.25">
      <c r="DB4479" s="4"/>
      <c r="DC4479" s="4"/>
      <c r="DD4479" s="4"/>
      <c r="DE4479" s="4"/>
      <c r="DF4479" s="4"/>
    </row>
    <row r="4480" spans="106:110" x14ac:dyDescent="0.25">
      <c r="DB4480" s="4"/>
      <c r="DC4480" s="30"/>
      <c r="DD4480" s="30"/>
      <c r="DE4480" s="30"/>
      <c r="DF4480" s="30"/>
    </row>
    <row r="4481" spans="106:110" x14ac:dyDescent="0.25">
      <c r="DB4481" s="4"/>
      <c r="DC4481" s="4"/>
      <c r="DD4481" s="4"/>
      <c r="DE4481" s="4"/>
      <c r="DF4481" s="4"/>
    </row>
    <row r="4482" spans="106:110" x14ac:dyDescent="0.25">
      <c r="DB4482" s="4"/>
      <c r="DC4482" s="4"/>
      <c r="DD4482" s="4"/>
      <c r="DE4482" s="4"/>
      <c r="DF4482" s="4"/>
    </row>
    <row r="4483" spans="106:110" x14ac:dyDescent="0.25">
      <c r="DB4483" s="4"/>
      <c r="DC4483" s="4"/>
      <c r="DD4483" s="4"/>
      <c r="DE4483" s="4"/>
      <c r="DF4483" s="4"/>
    </row>
    <row r="4484" spans="106:110" x14ac:dyDescent="0.25">
      <c r="DB4484" s="4"/>
      <c r="DC4484" s="4"/>
      <c r="DD4484" s="4"/>
      <c r="DE4484" s="4"/>
      <c r="DF4484" s="4"/>
    </row>
    <row r="4485" spans="106:110" x14ac:dyDescent="0.25">
      <c r="DB4485" s="4"/>
      <c r="DC4485" s="4"/>
      <c r="DD4485" s="4"/>
      <c r="DE4485" s="4"/>
      <c r="DF4485" s="4"/>
    </row>
    <row r="4486" spans="106:110" x14ac:dyDescent="0.25">
      <c r="DB4486" s="4"/>
      <c r="DC4486" s="4"/>
      <c r="DD4486" s="4"/>
      <c r="DE4486" s="4"/>
      <c r="DF4486" s="4"/>
    </row>
    <row r="4487" spans="106:110" x14ac:dyDescent="0.25">
      <c r="DB4487" s="4"/>
      <c r="DC4487" s="4"/>
      <c r="DD4487" s="4"/>
      <c r="DE4487" s="4"/>
      <c r="DF4487" s="4"/>
    </row>
    <row r="4488" spans="106:110" x14ac:dyDescent="0.25">
      <c r="DB4488" s="4"/>
      <c r="DC4488" s="4"/>
      <c r="DD4488" s="4"/>
      <c r="DE4488" s="4"/>
      <c r="DF4488" s="4"/>
    </row>
    <row r="4489" spans="106:110" x14ac:dyDescent="0.25">
      <c r="DB4489" s="4"/>
      <c r="DC4489" s="4"/>
      <c r="DD4489" s="4"/>
      <c r="DE4489" s="4"/>
      <c r="DF4489" s="4"/>
    </row>
    <row r="4490" spans="106:110" x14ac:dyDescent="0.25">
      <c r="DB4490" s="4"/>
      <c r="DC4490" s="4"/>
      <c r="DD4490" s="4"/>
      <c r="DE4490" s="4"/>
      <c r="DF4490" s="4"/>
    </row>
    <row r="4491" spans="106:110" x14ac:dyDescent="0.25">
      <c r="DB4491" s="4"/>
      <c r="DC4491" s="89"/>
      <c r="DD4491" s="89"/>
      <c r="DE4491" s="89"/>
      <c r="DF4491" s="89"/>
    </row>
    <row r="4492" spans="106:110" x14ac:dyDescent="0.25">
      <c r="DB4492" s="4"/>
      <c r="DC4492" s="4"/>
      <c r="DD4492" s="4"/>
      <c r="DE4492" s="4"/>
      <c r="DF4492" s="4"/>
    </row>
    <row r="4493" spans="106:110" x14ac:dyDescent="0.25">
      <c r="DB4493" s="4"/>
      <c r="DC4493" s="4"/>
      <c r="DD4493" s="4"/>
      <c r="DE4493" s="4"/>
      <c r="DF4493" s="4"/>
    </row>
    <row r="4494" spans="106:110" x14ac:dyDescent="0.25">
      <c r="DB4494" s="4"/>
      <c r="DC4494" s="4"/>
      <c r="DD4494" s="4"/>
      <c r="DE4494" s="4"/>
      <c r="DF4494" s="4"/>
    </row>
    <row r="4495" spans="106:110" x14ac:dyDescent="0.25">
      <c r="DB4495" s="4"/>
      <c r="DC4495" s="4"/>
      <c r="DD4495" s="4"/>
      <c r="DE4495" s="4"/>
      <c r="DF4495" s="4"/>
    </row>
    <row r="4496" spans="106:110" x14ac:dyDescent="0.25">
      <c r="DB4496" s="4"/>
      <c r="DC4496" s="4"/>
      <c r="DD4496" s="4"/>
      <c r="DE4496" s="4"/>
      <c r="DF4496" s="4"/>
    </row>
    <row r="4497" spans="106:110" x14ac:dyDescent="0.25">
      <c r="DB4497" s="4"/>
      <c r="DC4497" s="4"/>
      <c r="DD4497" s="4"/>
      <c r="DE4497" s="4"/>
      <c r="DF4497" s="4"/>
    </row>
    <row r="4498" spans="106:110" x14ac:dyDescent="0.25">
      <c r="DB4498" s="4"/>
      <c r="DC4498" s="4"/>
      <c r="DD4498" s="4"/>
      <c r="DE4498" s="4"/>
      <c r="DF4498" s="4"/>
    </row>
    <row r="4499" spans="106:110" x14ac:dyDescent="0.25">
      <c r="DB4499" s="4"/>
      <c r="DC4499" s="87"/>
      <c r="DD4499" s="87"/>
      <c r="DE4499" s="87"/>
      <c r="DF4499" s="87"/>
    </row>
    <row r="4500" spans="106:110" x14ac:dyDescent="0.25">
      <c r="DB4500" s="4"/>
      <c r="DC4500" s="4"/>
      <c r="DD4500" s="4"/>
      <c r="DE4500" s="4"/>
      <c r="DF4500" s="4"/>
    </row>
    <row r="4501" spans="106:110" x14ac:dyDescent="0.25">
      <c r="DB4501" s="4"/>
      <c r="DC4501" s="4"/>
      <c r="DD4501" s="4"/>
      <c r="DE4501" s="4"/>
      <c r="DF4501" s="4"/>
    </row>
    <row r="4502" spans="106:110" x14ac:dyDescent="0.25">
      <c r="DB4502" s="106"/>
      <c r="DC4502" s="106"/>
      <c r="DD4502" s="106"/>
      <c r="DE4502" s="107"/>
      <c r="DF4502" s="107"/>
    </row>
    <row r="4503" spans="106:110" x14ac:dyDescent="0.25">
      <c r="DB4503" s="4"/>
      <c r="DC4503" s="4"/>
      <c r="DD4503" s="4"/>
      <c r="DE4503" s="4"/>
      <c r="DF4503" s="4"/>
    </row>
    <row r="4504" spans="106:110" x14ac:dyDescent="0.25">
      <c r="DB4504" s="108"/>
      <c r="DC4504" s="109"/>
      <c r="DD4504" s="110"/>
      <c r="DE4504" s="111"/>
      <c r="DF4504" s="111"/>
    </row>
    <row r="4505" spans="106:110" x14ac:dyDescent="0.25">
      <c r="DB4505" s="4"/>
      <c r="DC4505" s="4"/>
      <c r="DD4505" s="4"/>
      <c r="DE4505" s="4"/>
      <c r="DF4505" s="4"/>
    </row>
    <row r="4506" spans="106:110" x14ac:dyDescent="0.25">
      <c r="DB4506" s="4"/>
      <c r="DC4506" s="4"/>
      <c r="DD4506" s="4"/>
      <c r="DE4506" s="4"/>
      <c r="DF4506" s="4"/>
    </row>
    <row r="4507" spans="106:110" x14ac:dyDescent="0.25">
      <c r="DB4507" s="4"/>
      <c r="DC4507" s="4"/>
      <c r="DD4507" s="4"/>
      <c r="DE4507" s="4"/>
      <c r="DF4507" s="4"/>
    </row>
    <row r="4508" spans="106:110" x14ac:dyDescent="0.25">
      <c r="DB4508" s="4"/>
      <c r="DC4508" s="4"/>
      <c r="DD4508" s="4"/>
      <c r="DE4508" s="4"/>
      <c r="DF4508" s="4"/>
    </row>
    <row r="4509" spans="106:110" x14ac:dyDescent="0.25">
      <c r="DB4509" s="4"/>
      <c r="DC4509" s="4"/>
      <c r="DD4509" s="4"/>
      <c r="DE4509" s="4"/>
      <c r="DF4509" s="4"/>
    </row>
    <row r="4510" spans="106:110" x14ac:dyDescent="0.25">
      <c r="DB4510" s="4"/>
      <c r="DC4510" s="4"/>
      <c r="DD4510" s="4"/>
      <c r="DE4510" s="4"/>
      <c r="DF4510" s="4"/>
    </row>
    <row r="4511" spans="106:110" x14ac:dyDescent="0.25">
      <c r="DB4511" s="4"/>
      <c r="DC4511" s="30"/>
      <c r="DD4511" s="30"/>
      <c r="DE4511" s="30"/>
      <c r="DF4511" s="30"/>
    </row>
    <row r="4512" spans="106:110" x14ac:dyDescent="0.25">
      <c r="DB4512" s="4"/>
      <c r="DC4512" s="4"/>
      <c r="DD4512" s="4"/>
      <c r="DE4512" s="4"/>
      <c r="DF4512" s="4"/>
    </row>
    <row r="4513" spans="106:110" x14ac:dyDescent="0.25">
      <c r="DB4513" s="4"/>
      <c r="DC4513" s="4"/>
      <c r="DD4513" s="4"/>
      <c r="DE4513" s="4"/>
      <c r="DF4513" s="4"/>
    </row>
    <row r="4514" spans="106:110" x14ac:dyDescent="0.25">
      <c r="DB4514" s="4"/>
      <c r="DC4514" s="4"/>
      <c r="DD4514" s="4"/>
      <c r="DE4514" s="4"/>
      <c r="DF4514" s="4"/>
    </row>
    <row r="4515" spans="106:110" x14ac:dyDescent="0.25">
      <c r="DB4515" s="4"/>
      <c r="DC4515" s="4"/>
      <c r="DD4515" s="4"/>
      <c r="DE4515" s="4"/>
      <c r="DF4515" s="4"/>
    </row>
    <row r="4516" spans="106:110" x14ac:dyDescent="0.25">
      <c r="DB4516" s="4"/>
      <c r="DC4516" s="4"/>
      <c r="DD4516" s="4"/>
      <c r="DE4516" s="4"/>
      <c r="DF4516" s="4"/>
    </row>
    <row r="4517" spans="106:110" x14ac:dyDescent="0.25">
      <c r="DB4517" s="4"/>
      <c r="DC4517" s="4"/>
      <c r="DD4517" s="4"/>
      <c r="DE4517" s="4"/>
      <c r="DF4517" s="4"/>
    </row>
    <row r="4518" spans="106:110" x14ac:dyDescent="0.25">
      <c r="DB4518" s="4"/>
      <c r="DC4518" s="4"/>
      <c r="DD4518" s="4"/>
      <c r="DE4518" s="4"/>
      <c r="DF4518" s="4"/>
    </row>
    <row r="4519" spans="106:110" x14ac:dyDescent="0.25">
      <c r="DB4519" s="4"/>
      <c r="DC4519" s="4"/>
      <c r="DD4519" s="4"/>
      <c r="DE4519" s="4"/>
      <c r="DF4519" s="4"/>
    </row>
    <row r="4520" spans="106:110" x14ac:dyDescent="0.25">
      <c r="DB4520" s="4"/>
      <c r="DC4520" s="4"/>
      <c r="DD4520" s="4"/>
      <c r="DE4520" s="4"/>
      <c r="DF4520" s="4"/>
    </row>
    <row r="4521" spans="106:110" x14ac:dyDescent="0.25">
      <c r="DB4521" s="4"/>
      <c r="DC4521" s="89"/>
      <c r="DD4521" s="89"/>
      <c r="DE4521" s="89"/>
      <c r="DF4521" s="89"/>
    </row>
    <row r="4522" spans="106:110" x14ac:dyDescent="0.25">
      <c r="DB4522" s="4"/>
      <c r="DC4522" s="4"/>
      <c r="DD4522" s="4"/>
      <c r="DE4522" s="4"/>
      <c r="DF4522" s="4"/>
    </row>
    <row r="4523" spans="106:110" x14ac:dyDescent="0.25">
      <c r="DB4523" s="4"/>
      <c r="DC4523" s="4"/>
      <c r="DD4523" s="4"/>
      <c r="DE4523" s="4"/>
      <c r="DF4523" s="4"/>
    </row>
    <row r="4524" spans="106:110" x14ac:dyDescent="0.25">
      <c r="DB4524" s="4"/>
      <c r="DC4524" s="4"/>
      <c r="DD4524" s="4"/>
      <c r="DE4524" s="4"/>
      <c r="DF4524" s="4"/>
    </row>
    <row r="4525" spans="106:110" x14ac:dyDescent="0.25">
      <c r="DB4525" s="4"/>
      <c r="DC4525" s="4"/>
      <c r="DD4525" s="4"/>
      <c r="DE4525" s="4"/>
      <c r="DF4525" s="4"/>
    </row>
    <row r="4526" spans="106:110" x14ac:dyDescent="0.25">
      <c r="DB4526" s="4"/>
      <c r="DC4526" s="4"/>
      <c r="DD4526" s="4"/>
      <c r="DE4526" s="4"/>
      <c r="DF4526" s="4"/>
    </row>
    <row r="4527" spans="106:110" x14ac:dyDescent="0.25">
      <c r="DB4527" s="4"/>
      <c r="DC4527" s="4"/>
      <c r="DD4527" s="4"/>
      <c r="DE4527" s="4"/>
      <c r="DF4527" s="4"/>
    </row>
    <row r="4528" spans="106:110" x14ac:dyDescent="0.25">
      <c r="DB4528" s="4"/>
      <c r="DC4528" s="4"/>
      <c r="DD4528" s="4"/>
      <c r="DE4528" s="4"/>
      <c r="DF4528" s="4"/>
    </row>
    <row r="4529" spans="106:110" x14ac:dyDescent="0.25">
      <c r="DB4529" s="4"/>
      <c r="DC4529" s="87"/>
      <c r="DD4529" s="87"/>
      <c r="DE4529" s="87"/>
      <c r="DF4529" s="87"/>
    </row>
    <row r="4530" spans="106:110" x14ac:dyDescent="0.25">
      <c r="DB4530" s="4"/>
      <c r="DC4530" s="4"/>
      <c r="DD4530" s="4"/>
      <c r="DE4530" s="4"/>
      <c r="DF4530" s="4"/>
    </row>
    <row r="4531" spans="106:110" x14ac:dyDescent="0.25">
      <c r="DB4531" s="4"/>
      <c r="DC4531" s="4"/>
      <c r="DD4531" s="4"/>
      <c r="DE4531" s="4"/>
      <c r="DF4531" s="4"/>
    </row>
    <row r="4532" spans="106:110" x14ac:dyDescent="0.25">
      <c r="DB4532" s="106"/>
      <c r="DC4532" s="106"/>
      <c r="DD4532" s="106"/>
      <c r="DE4532" s="107"/>
      <c r="DF4532" s="107"/>
    </row>
    <row r="4533" spans="106:110" x14ac:dyDescent="0.25">
      <c r="DB4533" s="4"/>
      <c r="DC4533" s="4"/>
      <c r="DD4533" s="4"/>
      <c r="DE4533" s="4"/>
      <c r="DF4533" s="4"/>
    </row>
    <row r="4534" spans="106:110" x14ac:dyDescent="0.25">
      <c r="DB4534" s="108"/>
      <c r="DC4534" s="109"/>
      <c r="DD4534" s="110"/>
      <c r="DE4534" s="111"/>
      <c r="DF4534" s="111"/>
    </row>
    <row r="4535" spans="106:110" x14ac:dyDescent="0.25">
      <c r="DB4535" s="4"/>
      <c r="DC4535" s="4"/>
      <c r="DD4535" s="4"/>
      <c r="DE4535" s="4"/>
      <c r="DF4535" s="4"/>
    </row>
    <row r="4536" spans="106:110" x14ac:dyDescent="0.25">
      <c r="DB4536" s="4"/>
      <c r="DC4536" s="4"/>
      <c r="DD4536" s="4"/>
      <c r="DE4536" s="4"/>
      <c r="DF4536" s="4"/>
    </row>
    <row r="4537" spans="106:110" x14ac:dyDescent="0.25">
      <c r="DB4537" s="4"/>
      <c r="DC4537" s="4"/>
      <c r="DD4537" s="4"/>
      <c r="DE4537" s="4"/>
      <c r="DF4537" s="4"/>
    </row>
    <row r="4538" spans="106:110" x14ac:dyDescent="0.25">
      <c r="DB4538" s="4"/>
      <c r="DC4538" s="4"/>
      <c r="DD4538" s="4"/>
      <c r="DE4538" s="4"/>
      <c r="DF4538" s="4"/>
    </row>
    <row r="4539" spans="106:110" x14ac:dyDescent="0.25">
      <c r="DB4539" s="4"/>
      <c r="DC4539" s="4"/>
      <c r="DD4539" s="4"/>
      <c r="DE4539" s="4"/>
      <c r="DF4539" s="4"/>
    </row>
    <row r="4540" spans="106:110" x14ac:dyDescent="0.25">
      <c r="DB4540" s="91"/>
      <c r="DC4540" s="26"/>
      <c r="DD4540" s="86"/>
      <c r="DE4540" s="86"/>
      <c r="DF4540" s="4"/>
    </row>
    <row r="4541" spans="106:110" x14ac:dyDescent="0.25">
      <c r="DB4541" s="4"/>
      <c r="DC4541" s="4"/>
      <c r="DD4541" s="4"/>
      <c r="DE4541" s="4"/>
      <c r="DF4541" s="4"/>
    </row>
    <row r="4542" spans="106:110" x14ac:dyDescent="0.25">
      <c r="DB4542" s="4"/>
      <c r="DC4542" s="30"/>
      <c r="DD4542" s="30"/>
      <c r="DE4542" s="30"/>
      <c r="DF4542" s="30"/>
    </row>
    <row r="4543" spans="106:110" x14ac:dyDescent="0.25">
      <c r="DB4543" s="4"/>
      <c r="DC4543" s="4"/>
      <c r="DD4543" s="4"/>
      <c r="DE4543" s="4"/>
      <c r="DF4543" s="4"/>
    </row>
    <row r="4544" spans="106:110" x14ac:dyDescent="0.25">
      <c r="DB4544" s="4"/>
      <c r="DC4544" s="4"/>
      <c r="DD4544" s="4"/>
      <c r="DE4544" s="4"/>
      <c r="DF4544" s="4"/>
    </row>
    <row r="4545" spans="106:110" x14ac:dyDescent="0.25">
      <c r="DB4545" s="4"/>
      <c r="DC4545" s="4"/>
      <c r="DD4545" s="4"/>
      <c r="DE4545" s="4"/>
      <c r="DF4545" s="4"/>
    </row>
    <row r="4546" spans="106:110" x14ac:dyDescent="0.25">
      <c r="DB4546" s="4"/>
      <c r="DC4546" s="4"/>
      <c r="DD4546" s="4"/>
      <c r="DE4546" s="4"/>
      <c r="DF4546" s="4"/>
    </row>
    <row r="4547" spans="106:110" x14ac:dyDescent="0.25">
      <c r="DB4547" s="4"/>
      <c r="DC4547" s="4"/>
      <c r="DD4547" s="4"/>
      <c r="DE4547" s="4"/>
      <c r="DF4547" s="4"/>
    </row>
    <row r="4548" spans="106:110" x14ac:dyDescent="0.25">
      <c r="DB4548" s="4"/>
      <c r="DC4548" s="4"/>
      <c r="DD4548" s="4"/>
      <c r="DE4548" s="4"/>
      <c r="DF4548" s="4"/>
    </row>
    <row r="4549" spans="106:110" x14ac:dyDescent="0.25">
      <c r="DB4549" s="4"/>
      <c r="DC4549" s="4"/>
      <c r="DD4549" s="4"/>
      <c r="DE4549" s="4"/>
      <c r="DF4549" s="4"/>
    </row>
    <row r="4550" spans="106:110" x14ac:dyDescent="0.25">
      <c r="DB4550" s="4"/>
      <c r="DC4550" s="4"/>
      <c r="DD4550" s="4"/>
      <c r="DE4550" s="4"/>
      <c r="DF4550" s="4"/>
    </row>
    <row r="4551" spans="106:110" x14ac:dyDescent="0.25">
      <c r="DB4551" s="4"/>
      <c r="DC4551" s="4"/>
      <c r="DD4551" s="4"/>
      <c r="DE4551" s="4"/>
      <c r="DF4551" s="4"/>
    </row>
    <row r="4552" spans="106:110" x14ac:dyDescent="0.25">
      <c r="DB4552" s="4"/>
      <c r="DC4552" s="4"/>
      <c r="DD4552" s="4"/>
      <c r="DE4552" s="4"/>
      <c r="DF4552" s="4"/>
    </row>
    <row r="4553" spans="106:110" x14ac:dyDescent="0.25">
      <c r="DB4553" s="4"/>
      <c r="DC4553" s="89"/>
      <c r="DD4553" s="89"/>
      <c r="DE4553" s="89"/>
      <c r="DF4553" s="89"/>
    </row>
    <row r="4554" spans="106:110" x14ac:dyDescent="0.25">
      <c r="DB4554" s="4"/>
      <c r="DC4554" s="4"/>
      <c r="DD4554" s="4"/>
      <c r="DE4554" s="4"/>
      <c r="DF4554" s="4"/>
    </row>
    <row r="4555" spans="106:110" x14ac:dyDescent="0.25">
      <c r="DB4555" s="4"/>
      <c r="DC4555" s="4"/>
      <c r="DD4555" s="4"/>
      <c r="DE4555" s="4"/>
      <c r="DF4555" s="4"/>
    </row>
    <row r="4556" spans="106:110" x14ac:dyDescent="0.25">
      <c r="DB4556" s="4"/>
      <c r="DC4556" s="4"/>
      <c r="DD4556" s="4"/>
      <c r="DE4556" s="4"/>
      <c r="DF4556" s="4"/>
    </row>
    <row r="4557" spans="106:110" x14ac:dyDescent="0.25">
      <c r="DB4557" s="4"/>
      <c r="DC4557" s="4"/>
      <c r="DD4557" s="4"/>
      <c r="DE4557" s="4"/>
      <c r="DF4557" s="4"/>
    </row>
    <row r="4558" spans="106:110" x14ac:dyDescent="0.25">
      <c r="DB4558" s="4"/>
      <c r="DC4558" s="4"/>
      <c r="DD4558" s="4"/>
      <c r="DE4558" s="4"/>
      <c r="DF4558" s="4"/>
    </row>
    <row r="4559" spans="106:110" x14ac:dyDescent="0.25">
      <c r="DB4559" s="4"/>
      <c r="DC4559" s="4"/>
      <c r="DD4559" s="4"/>
      <c r="DE4559" s="4"/>
      <c r="DF4559" s="4"/>
    </row>
    <row r="4560" spans="106:110" x14ac:dyDescent="0.25">
      <c r="DB4560" s="4"/>
      <c r="DC4560" s="4"/>
      <c r="DD4560" s="4"/>
      <c r="DE4560" s="4"/>
      <c r="DF4560" s="4"/>
    </row>
    <row r="4561" spans="106:110" x14ac:dyDescent="0.25">
      <c r="DB4561" s="4"/>
      <c r="DC4561" s="87"/>
      <c r="DD4561" s="87"/>
      <c r="DE4561" s="87"/>
      <c r="DF4561" s="87"/>
    </row>
    <row r="4562" spans="106:110" x14ac:dyDescent="0.25">
      <c r="DB4562" s="4"/>
      <c r="DC4562" s="4"/>
      <c r="DD4562" s="4"/>
      <c r="DE4562" s="4"/>
      <c r="DF4562" s="4"/>
    </row>
    <row r="4563" spans="106:110" x14ac:dyDescent="0.25">
      <c r="DB4563" s="4"/>
      <c r="DC4563" s="4"/>
      <c r="DD4563" s="4"/>
      <c r="DE4563" s="4"/>
      <c r="DF4563" s="4"/>
    </row>
    <row r="4564" spans="106:110" x14ac:dyDescent="0.25">
      <c r="DB4564" s="106"/>
      <c r="DC4564" s="106"/>
      <c r="DD4564" s="106"/>
      <c r="DE4564" s="107"/>
      <c r="DF4564" s="107"/>
    </row>
    <row r="4565" spans="106:110" x14ac:dyDescent="0.25">
      <c r="DB4565" s="4"/>
      <c r="DC4565" s="4"/>
      <c r="DD4565" s="4"/>
      <c r="DE4565" s="4"/>
      <c r="DF4565" s="4"/>
    </row>
    <row r="4566" spans="106:110" x14ac:dyDescent="0.25">
      <c r="DB4566" s="108"/>
      <c r="DC4566" s="109"/>
      <c r="DD4566" s="110"/>
      <c r="DE4566" s="111"/>
      <c r="DF4566" s="111"/>
    </row>
    <row r="4567" spans="106:110" x14ac:dyDescent="0.25">
      <c r="DB4567" s="4"/>
      <c r="DC4567" s="4"/>
      <c r="DD4567" s="4"/>
      <c r="DE4567" s="4"/>
      <c r="DF4567" s="4"/>
    </row>
    <row r="4568" spans="106:110" x14ac:dyDescent="0.25">
      <c r="DB4568" s="4"/>
      <c r="DC4568" s="4"/>
      <c r="DD4568" s="4"/>
      <c r="DE4568" s="4"/>
      <c r="DF4568" s="4"/>
    </row>
    <row r="4569" spans="106:110" x14ac:dyDescent="0.25">
      <c r="DB4569" s="4"/>
      <c r="DC4569" s="4"/>
      <c r="DD4569" s="4"/>
      <c r="DE4569" s="4"/>
      <c r="DF4569" s="4"/>
    </row>
    <row r="4570" spans="106:110" x14ac:dyDescent="0.25">
      <c r="DB4570" s="4"/>
      <c r="DC4570" s="4"/>
      <c r="DD4570" s="4"/>
      <c r="DE4570" s="4"/>
      <c r="DF4570" s="4"/>
    </row>
    <row r="4571" spans="106:110" x14ac:dyDescent="0.25">
      <c r="DB4571" s="4"/>
      <c r="DC4571" s="4"/>
      <c r="DD4571" s="4"/>
      <c r="DE4571" s="4"/>
      <c r="DF4571" s="4"/>
    </row>
    <row r="4572" spans="106:110" x14ac:dyDescent="0.25">
      <c r="DB4572" s="4"/>
      <c r="DC4572" s="4"/>
      <c r="DD4572" s="4"/>
      <c r="DE4572" s="4"/>
      <c r="DF4572" s="4"/>
    </row>
    <row r="4573" spans="106:110" x14ac:dyDescent="0.25">
      <c r="DB4573" s="4"/>
      <c r="DC4573" s="30"/>
      <c r="DD4573" s="30"/>
      <c r="DE4573" s="30"/>
      <c r="DF4573" s="30"/>
    </row>
    <row r="4574" spans="106:110" x14ac:dyDescent="0.25">
      <c r="DB4574" s="4"/>
      <c r="DC4574" s="4"/>
      <c r="DD4574" s="4"/>
      <c r="DE4574" s="4"/>
      <c r="DF4574" s="4"/>
    </row>
    <row r="4575" spans="106:110" x14ac:dyDescent="0.25">
      <c r="DB4575" s="4"/>
      <c r="DC4575" s="4"/>
      <c r="DD4575" s="4"/>
      <c r="DE4575" s="4"/>
      <c r="DF4575" s="4"/>
    </row>
    <row r="4576" spans="106:110" x14ac:dyDescent="0.25">
      <c r="DB4576" s="4"/>
      <c r="DC4576" s="4"/>
      <c r="DD4576" s="4"/>
      <c r="DE4576" s="4"/>
      <c r="DF4576" s="4"/>
    </row>
    <row r="4577" spans="106:110" x14ac:dyDescent="0.25">
      <c r="DB4577" s="4"/>
      <c r="DC4577" s="4"/>
      <c r="DD4577" s="4"/>
      <c r="DE4577" s="4"/>
      <c r="DF4577" s="4"/>
    </row>
    <row r="4578" spans="106:110" x14ac:dyDescent="0.25">
      <c r="DB4578" s="4"/>
      <c r="DC4578" s="4"/>
      <c r="DD4578" s="4"/>
      <c r="DE4578" s="4"/>
      <c r="DF4578" s="4"/>
    </row>
    <row r="4579" spans="106:110" x14ac:dyDescent="0.25">
      <c r="DB4579" s="4"/>
      <c r="DC4579" s="4"/>
      <c r="DD4579" s="4"/>
      <c r="DE4579" s="4"/>
      <c r="DF4579" s="4"/>
    </row>
    <row r="4580" spans="106:110" x14ac:dyDescent="0.25">
      <c r="DB4580" s="4"/>
      <c r="DC4580" s="4"/>
      <c r="DD4580" s="4"/>
      <c r="DE4580" s="4"/>
      <c r="DF4580" s="4"/>
    </row>
    <row r="4581" spans="106:110" x14ac:dyDescent="0.25">
      <c r="DB4581" s="4"/>
      <c r="DC4581" s="4"/>
      <c r="DD4581" s="4"/>
      <c r="DE4581" s="4"/>
      <c r="DF4581" s="4"/>
    </row>
    <row r="4582" spans="106:110" x14ac:dyDescent="0.25">
      <c r="DB4582" s="4"/>
      <c r="DC4582" s="4"/>
      <c r="DD4582" s="4"/>
      <c r="DE4582" s="4"/>
      <c r="DF4582" s="4"/>
    </row>
    <row r="4583" spans="106:110" x14ac:dyDescent="0.25">
      <c r="DB4583" s="4"/>
      <c r="DC4583" s="89"/>
      <c r="DD4583" s="89"/>
      <c r="DE4583" s="89"/>
      <c r="DF4583" s="89"/>
    </row>
    <row r="4584" spans="106:110" x14ac:dyDescent="0.25">
      <c r="DB4584" s="4"/>
      <c r="DC4584" s="4"/>
      <c r="DD4584" s="4"/>
      <c r="DE4584" s="4"/>
      <c r="DF4584" s="4"/>
    </row>
    <row r="4585" spans="106:110" x14ac:dyDescent="0.25">
      <c r="DB4585" s="4"/>
      <c r="DC4585" s="4"/>
      <c r="DD4585" s="4"/>
      <c r="DE4585" s="4"/>
      <c r="DF4585" s="4"/>
    </row>
    <row r="4586" spans="106:110" x14ac:dyDescent="0.25">
      <c r="DB4586" s="4"/>
      <c r="DC4586" s="4"/>
      <c r="DD4586" s="4"/>
      <c r="DE4586" s="4"/>
      <c r="DF4586" s="4"/>
    </row>
    <row r="4587" spans="106:110" x14ac:dyDescent="0.25">
      <c r="DB4587" s="4"/>
      <c r="DC4587" s="4"/>
      <c r="DD4587" s="4"/>
      <c r="DE4587" s="4"/>
      <c r="DF4587" s="4"/>
    </row>
    <row r="4588" spans="106:110" x14ac:dyDescent="0.25">
      <c r="DB4588" s="4"/>
      <c r="DC4588" s="4"/>
      <c r="DD4588" s="4"/>
      <c r="DE4588" s="4"/>
      <c r="DF4588" s="4"/>
    </row>
    <row r="4589" spans="106:110" x14ac:dyDescent="0.25">
      <c r="DB4589" s="4"/>
      <c r="DC4589" s="4"/>
      <c r="DD4589" s="4"/>
      <c r="DE4589" s="4"/>
      <c r="DF4589" s="4"/>
    </row>
    <row r="4590" spans="106:110" x14ac:dyDescent="0.25">
      <c r="DB4590" s="4"/>
      <c r="DC4590" s="4"/>
      <c r="DD4590" s="4"/>
      <c r="DE4590" s="4"/>
      <c r="DF4590" s="4"/>
    </row>
    <row r="4591" spans="106:110" x14ac:dyDescent="0.25">
      <c r="DB4591" s="4"/>
      <c r="DC4591" s="87"/>
      <c r="DD4591" s="87"/>
      <c r="DE4591" s="87"/>
      <c r="DF4591" s="87"/>
    </row>
    <row r="4592" spans="106:110" x14ac:dyDescent="0.25">
      <c r="DB4592" s="4"/>
      <c r="DC4592" s="4"/>
      <c r="DD4592" s="4"/>
      <c r="DE4592" s="4"/>
      <c r="DF4592" s="4"/>
    </row>
    <row r="4593" spans="106:110" x14ac:dyDescent="0.25">
      <c r="DB4593" s="4"/>
      <c r="DC4593" s="4"/>
      <c r="DD4593" s="4"/>
      <c r="DE4593" s="4"/>
      <c r="DF4593" s="4"/>
    </row>
    <row r="4594" spans="106:110" x14ac:dyDescent="0.25">
      <c r="DB4594" s="106"/>
      <c r="DC4594" s="106"/>
      <c r="DD4594" s="106"/>
      <c r="DE4594" s="107"/>
      <c r="DF4594" s="107"/>
    </row>
    <row r="4595" spans="106:110" x14ac:dyDescent="0.25">
      <c r="DB4595" s="4"/>
      <c r="DC4595" s="4"/>
      <c r="DD4595" s="4"/>
      <c r="DE4595" s="4"/>
      <c r="DF4595" s="4"/>
    </row>
    <row r="4596" spans="106:110" x14ac:dyDescent="0.25">
      <c r="DB4596" s="108"/>
      <c r="DC4596" s="109"/>
      <c r="DD4596" s="110"/>
      <c r="DE4596" s="111"/>
      <c r="DF4596" s="111"/>
    </row>
    <row r="4597" spans="106:110" x14ac:dyDescent="0.25">
      <c r="DB4597" s="4"/>
      <c r="DC4597" s="4"/>
      <c r="DD4597" s="4"/>
      <c r="DE4597" s="4"/>
      <c r="DF4597" s="4"/>
    </row>
    <row r="4598" spans="106:110" x14ac:dyDescent="0.25">
      <c r="DB4598" s="4"/>
      <c r="DC4598" s="4"/>
      <c r="DD4598" s="4"/>
      <c r="DE4598" s="4"/>
      <c r="DF4598" s="4"/>
    </row>
    <row r="4599" spans="106:110" x14ac:dyDescent="0.25">
      <c r="DB4599" s="4"/>
      <c r="DC4599" s="4"/>
      <c r="DD4599" s="4"/>
      <c r="DE4599" s="4"/>
      <c r="DF4599" s="4"/>
    </row>
    <row r="4600" spans="106:110" x14ac:dyDescent="0.25">
      <c r="DB4600" s="4"/>
      <c r="DC4600" s="4"/>
      <c r="DD4600" s="4"/>
      <c r="DE4600" s="4"/>
      <c r="DF4600" s="4"/>
    </row>
    <row r="4601" spans="106:110" x14ac:dyDescent="0.25">
      <c r="DB4601" s="4"/>
      <c r="DC4601" s="4"/>
      <c r="DD4601" s="4"/>
      <c r="DE4601" s="4"/>
      <c r="DF4601" s="4"/>
    </row>
    <row r="4602" spans="106:110" x14ac:dyDescent="0.25">
      <c r="DB4602" s="91"/>
      <c r="DC4602" s="26"/>
      <c r="DD4602" s="86"/>
      <c r="DE4602" s="86"/>
      <c r="DF4602" s="4"/>
    </row>
    <row r="4603" spans="106:110" x14ac:dyDescent="0.25">
      <c r="DB4603" s="4"/>
      <c r="DC4603" s="4"/>
      <c r="DD4603" s="4"/>
      <c r="DE4603" s="4"/>
      <c r="DF4603" s="4"/>
    </row>
    <row r="4604" spans="106:110" x14ac:dyDescent="0.25">
      <c r="DB4604" s="4"/>
      <c r="DC4604" s="30"/>
      <c r="DD4604" s="30"/>
      <c r="DE4604" s="30"/>
      <c r="DF4604" s="30"/>
    </row>
    <row r="4605" spans="106:110" x14ac:dyDescent="0.25">
      <c r="DB4605" s="4"/>
      <c r="DC4605" s="4"/>
      <c r="DD4605" s="4"/>
      <c r="DE4605" s="4"/>
      <c r="DF4605" s="4"/>
    </row>
    <row r="4606" spans="106:110" x14ac:dyDescent="0.25">
      <c r="DB4606" s="4"/>
      <c r="DC4606" s="4"/>
      <c r="DD4606" s="4"/>
      <c r="DE4606" s="4"/>
      <c r="DF4606" s="4"/>
    </row>
    <row r="4607" spans="106:110" x14ac:dyDescent="0.25">
      <c r="DB4607" s="4"/>
      <c r="DC4607" s="4"/>
      <c r="DD4607" s="4"/>
      <c r="DE4607" s="4"/>
      <c r="DF4607" s="4"/>
    </row>
    <row r="4608" spans="106:110" x14ac:dyDescent="0.25">
      <c r="DB4608" s="4"/>
      <c r="DC4608" s="4"/>
      <c r="DD4608" s="4"/>
      <c r="DE4608" s="4"/>
      <c r="DF4608" s="4"/>
    </row>
    <row r="4609" spans="106:110" x14ac:dyDescent="0.25">
      <c r="DB4609" s="4"/>
      <c r="DC4609" s="4"/>
      <c r="DD4609" s="4"/>
      <c r="DE4609" s="4"/>
      <c r="DF4609" s="4"/>
    </row>
    <row r="4610" spans="106:110" x14ac:dyDescent="0.25">
      <c r="DB4610" s="4"/>
      <c r="DC4610" s="4"/>
      <c r="DD4610" s="4"/>
      <c r="DE4610" s="4"/>
      <c r="DF4610" s="4"/>
    </row>
    <row r="4611" spans="106:110" x14ac:dyDescent="0.25">
      <c r="DB4611" s="4"/>
      <c r="DC4611" s="4"/>
      <c r="DD4611" s="4"/>
      <c r="DE4611" s="4"/>
      <c r="DF4611" s="4"/>
    </row>
    <row r="4612" spans="106:110" x14ac:dyDescent="0.25">
      <c r="DB4612" s="4"/>
      <c r="DC4612" s="4"/>
      <c r="DD4612" s="4"/>
      <c r="DE4612" s="4"/>
      <c r="DF4612" s="4"/>
    </row>
    <row r="4613" spans="106:110" x14ac:dyDescent="0.25">
      <c r="DB4613" s="4"/>
      <c r="DC4613" s="4"/>
      <c r="DD4613" s="4"/>
      <c r="DE4613" s="4"/>
      <c r="DF4613" s="4"/>
    </row>
    <row r="4614" spans="106:110" x14ac:dyDescent="0.25">
      <c r="DB4614" s="4"/>
      <c r="DC4614" s="4"/>
      <c r="DD4614" s="4"/>
      <c r="DE4614" s="4"/>
      <c r="DF4614" s="4"/>
    </row>
    <row r="4615" spans="106:110" x14ac:dyDescent="0.25">
      <c r="DB4615" s="4"/>
      <c r="DC4615" s="89"/>
      <c r="DD4615" s="89"/>
      <c r="DE4615" s="89"/>
      <c r="DF4615" s="89"/>
    </row>
    <row r="4616" spans="106:110" x14ac:dyDescent="0.25">
      <c r="DB4616" s="4"/>
      <c r="DC4616" s="4"/>
      <c r="DD4616" s="4"/>
      <c r="DE4616" s="4"/>
      <c r="DF4616" s="4"/>
    </row>
    <row r="4617" spans="106:110" x14ac:dyDescent="0.25">
      <c r="DB4617" s="4"/>
      <c r="DC4617" s="4"/>
      <c r="DD4617" s="4"/>
      <c r="DE4617" s="4"/>
      <c r="DF4617" s="4"/>
    </row>
    <row r="4618" spans="106:110" x14ac:dyDescent="0.25">
      <c r="DB4618" s="4"/>
      <c r="DC4618" s="4"/>
      <c r="DD4618" s="4"/>
      <c r="DE4618" s="4"/>
      <c r="DF4618" s="4"/>
    </row>
    <row r="4619" spans="106:110" x14ac:dyDescent="0.25">
      <c r="DB4619" s="4"/>
      <c r="DC4619" s="4"/>
      <c r="DD4619" s="4"/>
      <c r="DE4619" s="4"/>
      <c r="DF4619" s="4"/>
    </row>
    <row r="4620" spans="106:110" x14ac:dyDescent="0.25">
      <c r="DB4620" s="4"/>
      <c r="DC4620" s="4"/>
      <c r="DD4620" s="4"/>
      <c r="DE4620" s="4"/>
      <c r="DF4620" s="4"/>
    </row>
    <row r="4621" spans="106:110" x14ac:dyDescent="0.25">
      <c r="DB4621" s="4"/>
      <c r="DC4621" s="4"/>
      <c r="DD4621" s="4"/>
      <c r="DE4621" s="4"/>
      <c r="DF4621" s="4"/>
    </row>
    <row r="4622" spans="106:110" x14ac:dyDescent="0.25">
      <c r="DB4622" s="4"/>
      <c r="DC4622" s="4"/>
      <c r="DD4622" s="4"/>
      <c r="DE4622" s="4"/>
      <c r="DF4622" s="4"/>
    </row>
    <row r="4623" spans="106:110" x14ac:dyDescent="0.25">
      <c r="DB4623" s="4"/>
      <c r="DC4623" s="4"/>
      <c r="DD4623" s="4"/>
      <c r="DE4623" s="4"/>
      <c r="DF4623" s="4"/>
    </row>
    <row r="4624" spans="106:110" x14ac:dyDescent="0.25">
      <c r="DB4624" s="4"/>
      <c r="DC4624" s="87"/>
      <c r="DD4624" s="87"/>
      <c r="DE4624" s="87"/>
      <c r="DF4624" s="87"/>
    </row>
    <row r="4625" spans="106:110" x14ac:dyDescent="0.25">
      <c r="DB4625" s="4"/>
      <c r="DC4625" s="4"/>
      <c r="DD4625" s="4"/>
      <c r="DE4625" s="4"/>
      <c r="DF4625" s="4"/>
    </row>
    <row r="4626" spans="106:110" x14ac:dyDescent="0.25">
      <c r="DB4626" s="4"/>
      <c r="DC4626" s="4"/>
      <c r="DD4626" s="4"/>
      <c r="DE4626" s="4"/>
      <c r="DF4626" s="4"/>
    </row>
    <row r="4627" spans="106:110" x14ac:dyDescent="0.25">
      <c r="DB4627" s="106"/>
      <c r="DC4627" s="106"/>
      <c r="DD4627" s="106"/>
      <c r="DE4627" s="107"/>
      <c r="DF4627" s="107"/>
    </row>
    <row r="4628" spans="106:110" x14ac:dyDescent="0.25">
      <c r="DB4628" s="4"/>
      <c r="DC4628" s="4"/>
      <c r="DD4628" s="4"/>
      <c r="DE4628" s="4"/>
      <c r="DF4628" s="4"/>
    </row>
    <row r="4629" spans="106:110" x14ac:dyDescent="0.25">
      <c r="DB4629" s="108"/>
      <c r="DC4629" s="109"/>
      <c r="DD4629" s="110"/>
      <c r="DE4629" s="111"/>
      <c r="DF4629" s="111"/>
    </row>
    <row r="4630" spans="106:110" x14ac:dyDescent="0.25">
      <c r="DB4630" s="4"/>
      <c r="DC4630" s="4"/>
      <c r="DD4630" s="4"/>
      <c r="DE4630" s="4"/>
      <c r="DF4630" s="4"/>
    </row>
    <row r="4631" spans="106:110" x14ac:dyDescent="0.25">
      <c r="DB4631" s="4"/>
      <c r="DC4631" s="4"/>
      <c r="DD4631" s="4"/>
      <c r="DE4631" s="4"/>
      <c r="DF4631" s="4"/>
    </row>
    <row r="4632" spans="106:110" x14ac:dyDescent="0.25">
      <c r="DB4632" s="4"/>
      <c r="DC4632" s="4"/>
      <c r="DD4632" s="4"/>
      <c r="DE4632" s="4"/>
      <c r="DF4632" s="4"/>
    </row>
    <row r="4633" spans="106:110" x14ac:dyDescent="0.25">
      <c r="DB4633" s="4"/>
      <c r="DC4633" s="4"/>
      <c r="DD4633" s="4"/>
      <c r="DE4633" s="4"/>
      <c r="DF4633" s="4"/>
    </row>
    <row r="4634" spans="106:110" x14ac:dyDescent="0.25">
      <c r="DB4634" s="4"/>
      <c r="DC4634" s="4"/>
      <c r="DD4634" s="4"/>
      <c r="DE4634" s="4"/>
      <c r="DF4634" s="4"/>
    </row>
    <row r="4635" spans="106:110" x14ac:dyDescent="0.25">
      <c r="DB4635" s="4"/>
      <c r="DC4635" s="4"/>
      <c r="DD4635" s="4"/>
      <c r="DE4635" s="4"/>
      <c r="DF4635" s="4"/>
    </row>
    <row r="4636" spans="106:110" x14ac:dyDescent="0.25">
      <c r="DB4636" s="4"/>
      <c r="DC4636" s="30"/>
      <c r="DD4636" s="30"/>
      <c r="DE4636" s="30"/>
      <c r="DF4636" s="30"/>
    </row>
    <row r="4637" spans="106:110" x14ac:dyDescent="0.25">
      <c r="DB4637" s="4"/>
      <c r="DC4637" s="4"/>
      <c r="DD4637" s="4"/>
      <c r="DE4637" s="4"/>
      <c r="DF4637" s="4"/>
    </row>
    <row r="4638" spans="106:110" x14ac:dyDescent="0.25">
      <c r="DB4638" s="4"/>
      <c r="DC4638" s="4"/>
      <c r="DD4638" s="4"/>
      <c r="DE4638" s="4"/>
      <c r="DF4638" s="4"/>
    </row>
    <row r="4639" spans="106:110" x14ac:dyDescent="0.25">
      <c r="DB4639" s="4"/>
      <c r="DC4639" s="4"/>
      <c r="DD4639" s="4"/>
      <c r="DE4639" s="4"/>
      <c r="DF4639" s="4"/>
    </row>
    <row r="4640" spans="106:110" x14ac:dyDescent="0.25">
      <c r="DB4640" s="4"/>
      <c r="DC4640" s="4"/>
      <c r="DD4640" s="4"/>
      <c r="DE4640" s="4"/>
      <c r="DF4640" s="4"/>
    </row>
    <row r="4641" spans="106:110" x14ac:dyDescent="0.25">
      <c r="DB4641" s="4"/>
      <c r="DC4641" s="4"/>
      <c r="DD4641" s="4"/>
      <c r="DE4641" s="4"/>
      <c r="DF4641" s="4"/>
    </row>
    <row r="4642" spans="106:110" x14ac:dyDescent="0.25">
      <c r="DB4642" s="4"/>
      <c r="DC4642" s="4"/>
      <c r="DD4642" s="4"/>
      <c r="DE4642" s="4"/>
      <c r="DF4642" s="4"/>
    </row>
    <row r="4643" spans="106:110" x14ac:dyDescent="0.25">
      <c r="DB4643" s="4"/>
      <c r="DC4643" s="4"/>
      <c r="DD4643" s="4"/>
      <c r="DE4643" s="4"/>
      <c r="DF4643" s="4"/>
    </row>
    <row r="4644" spans="106:110" x14ac:dyDescent="0.25">
      <c r="DB4644" s="4"/>
      <c r="DC4644" s="4"/>
      <c r="DD4644" s="4"/>
      <c r="DE4644" s="4"/>
      <c r="DF4644" s="4"/>
    </row>
    <row r="4645" spans="106:110" x14ac:dyDescent="0.25">
      <c r="DB4645" s="4"/>
      <c r="DC4645" s="4"/>
      <c r="DD4645" s="4"/>
      <c r="DE4645" s="4"/>
      <c r="DF4645" s="4"/>
    </row>
    <row r="4646" spans="106:110" x14ac:dyDescent="0.25">
      <c r="DB4646" s="4"/>
      <c r="DC4646" s="89"/>
      <c r="DD4646" s="89"/>
      <c r="DE4646" s="89"/>
      <c r="DF4646" s="89"/>
    </row>
    <row r="4647" spans="106:110" x14ac:dyDescent="0.25">
      <c r="DB4647" s="4"/>
      <c r="DC4647" s="4"/>
      <c r="DD4647" s="4"/>
      <c r="DE4647" s="4"/>
      <c r="DF4647" s="4"/>
    </row>
    <row r="4648" spans="106:110" x14ac:dyDescent="0.25">
      <c r="DB4648" s="4"/>
      <c r="DC4648" s="4"/>
      <c r="DD4648" s="4"/>
      <c r="DE4648" s="4"/>
      <c r="DF4648" s="4"/>
    </row>
    <row r="4649" spans="106:110" x14ac:dyDescent="0.25">
      <c r="DB4649" s="4"/>
      <c r="DC4649" s="4"/>
      <c r="DD4649" s="4"/>
      <c r="DE4649" s="4"/>
      <c r="DF4649" s="4"/>
    </row>
    <row r="4650" spans="106:110" x14ac:dyDescent="0.25">
      <c r="DB4650" s="4"/>
      <c r="DC4650" s="4"/>
      <c r="DD4650" s="4"/>
      <c r="DE4650" s="4"/>
      <c r="DF4650" s="4"/>
    </row>
    <row r="4651" spans="106:110" x14ac:dyDescent="0.25">
      <c r="DB4651" s="4"/>
      <c r="DC4651" s="4"/>
      <c r="DD4651" s="4"/>
      <c r="DE4651" s="4"/>
      <c r="DF4651" s="4"/>
    </row>
    <row r="4652" spans="106:110" x14ac:dyDescent="0.25">
      <c r="DB4652" s="4"/>
      <c r="DC4652" s="4"/>
      <c r="DD4652" s="4"/>
      <c r="DE4652" s="4"/>
      <c r="DF4652" s="4"/>
    </row>
    <row r="4653" spans="106:110" x14ac:dyDescent="0.25">
      <c r="DB4653" s="4"/>
      <c r="DC4653" s="4"/>
      <c r="DD4653" s="4"/>
      <c r="DE4653" s="4"/>
      <c r="DF4653" s="4"/>
    </row>
    <row r="4654" spans="106:110" x14ac:dyDescent="0.25">
      <c r="DB4654" s="4"/>
      <c r="DC4654" s="87"/>
      <c r="DD4654" s="87"/>
      <c r="DE4654" s="87"/>
      <c r="DF4654" s="87"/>
    </row>
    <row r="4655" spans="106:110" x14ac:dyDescent="0.25">
      <c r="DB4655" s="4"/>
      <c r="DC4655" s="4"/>
      <c r="DD4655" s="4"/>
      <c r="DE4655" s="4"/>
      <c r="DF4655" s="4"/>
    </row>
    <row r="4656" spans="106:110" x14ac:dyDescent="0.25">
      <c r="DB4656" s="4"/>
      <c r="DC4656" s="4"/>
      <c r="DD4656" s="4"/>
      <c r="DE4656" s="4"/>
      <c r="DF4656" s="4"/>
    </row>
    <row r="4657" spans="106:110" x14ac:dyDescent="0.25">
      <c r="DB4657" s="106"/>
      <c r="DC4657" s="106"/>
      <c r="DD4657" s="106"/>
      <c r="DE4657" s="107"/>
      <c r="DF4657" s="107"/>
    </row>
    <row r="4658" spans="106:110" x14ac:dyDescent="0.25">
      <c r="DB4658" s="4"/>
      <c r="DC4658" s="4"/>
      <c r="DD4658" s="4"/>
      <c r="DE4658" s="4"/>
      <c r="DF4658" s="4"/>
    </row>
    <row r="4659" spans="106:110" x14ac:dyDescent="0.25">
      <c r="DB4659" s="108"/>
      <c r="DC4659" s="109"/>
      <c r="DD4659" s="110"/>
      <c r="DE4659" s="111"/>
      <c r="DF4659" s="111"/>
    </row>
    <row r="4660" spans="106:110" x14ac:dyDescent="0.25">
      <c r="DB4660" s="4"/>
      <c r="DC4660" s="4"/>
      <c r="DD4660" s="4"/>
      <c r="DE4660" s="4"/>
      <c r="DF4660" s="4"/>
    </row>
    <row r="4661" spans="106:110" x14ac:dyDescent="0.25">
      <c r="DB4661" s="4"/>
      <c r="DC4661" s="4"/>
      <c r="DD4661" s="4"/>
      <c r="DE4661" s="4"/>
      <c r="DF4661" s="4"/>
    </row>
    <row r="4662" spans="106:110" x14ac:dyDescent="0.25">
      <c r="DB4662" s="4"/>
      <c r="DC4662" s="4"/>
      <c r="DD4662" s="4"/>
      <c r="DE4662" s="4"/>
      <c r="DF4662" s="4"/>
    </row>
    <row r="4663" spans="106:110" x14ac:dyDescent="0.25">
      <c r="DB4663" s="4"/>
      <c r="DC4663" s="4"/>
      <c r="DD4663" s="4"/>
      <c r="DE4663" s="4"/>
      <c r="DF4663" s="4"/>
    </row>
    <row r="4664" spans="106:110" x14ac:dyDescent="0.25">
      <c r="DB4664" s="4"/>
      <c r="DC4664" s="4"/>
      <c r="DD4664" s="4"/>
      <c r="DE4664" s="4"/>
      <c r="DF4664" s="4"/>
    </row>
    <row r="4665" spans="106:110" x14ac:dyDescent="0.25">
      <c r="DB4665" s="91"/>
      <c r="DC4665" s="26"/>
      <c r="DD4665" s="86"/>
      <c r="DE4665" s="86"/>
      <c r="DF4665" s="4"/>
    </row>
    <row r="4666" spans="106:110" x14ac:dyDescent="0.25">
      <c r="DB4666" s="4"/>
      <c r="DC4666" s="4"/>
      <c r="DD4666" s="4"/>
      <c r="DE4666" s="4"/>
      <c r="DF4666" s="4"/>
    </row>
    <row r="4667" spans="106:110" x14ac:dyDescent="0.25">
      <c r="DB4667" s="4"/>
      <c r="DC4667" s="30"/>
      <c r="DD4667" s="30"/>
      <c r="DE4667" s="30"/>
      <c r="DF4667" s="30"/>
    </row>
    <row r="4668" spans="106:110" x14ac:dyDescent="0.25">
      <c r="DB4668" s="4"/>
      <c r="DC4668" s="4"/>
      <c r="DD4668" s="4"/>
      <c r="DE4668" s="4"/>
      <c r="DF4668" s="4"/>
    </row>
    <row r="4669" spans="106:110" x14ac:dyDescent="0.25">
      <c r="DB4669" s="4"/>
      <c r="DC4669" s="4"/>
      <c r="DD4669" s="4"/>
      <c r="DE4669" s="4"/>
      <c r="DF4669" s="4"/>
    </row>
    <row r="4670" spans="106:110" x14ac:dyDescent="0.25">
      <c r="DB4670" s="4"/>
      <c r="DC4670" s="4"/>
      <c r="DD4670" s="4"/>
      <c r="DE4670" s="4"/>
      <c r="DF4670" s="4"/>
    </row>
    <row r="4671" spans="106:110" x14ac:dyDescent="0.25">
      <c r="DB4671" s="4"/>
      <c r="DC4671" s="4"/>
      <c r="DD4671" s="4"/>
      <c r="DE4671" s="4"/>
      <c r="DF4671" s="4"/>
    </row>
    <row r="4672" spans="106:110" x14ac:dyDescent="0.25">
      <c r="DB4672" s="4"/>
      <c r="DC4672" s="4"/>
      <c r="DD4672" s="4"/>
      <c r="DE4672" s="4"/>
      <c r="DF4672" s="4"/>
    </row>
    <row r="4673" spans="106:110" x14ac:dyDescent="0.25">
      <c r="DB4673" s="4"/>
      <c r="DC4673" s="4"/>
      <c r="DD4673" s="4"/>
      <c r="DE4673" s="4"/>
      <c r="DF4673" s="4"/>
    </row>
    <row r="4674" spans="106:110" x14ac:dyDescent="0.25">
      <c r="DB4674" s="4"/>
      <c r="DC4674" s="4"/>
      <c r="DD4674" s="4"/>
      <c r="DE4674" s="4"/>
      <c r="DF4674" s="4"/>
    </row>
    <row r="4675" spans="106:110" x14ac:dyDescent="0.25">
      <c r="DB4675" s="4"/>
      <c r="DC4675" s="4"/>
      <c r="DD4675" s="4"/>
      <c r="DE4675" s="4"/>
      <c r="DF4675" s="4"/>
    </row>
    <row r="4676" spans="106:110" x14ac:dyDescent="0.25">
      <c r="DB4676" s="4"/>
      <c r="DC4676" s="4"/>
      <c r="DD4676" s="4"/>
      <c r="DE4676" s="4"/>
      <c r="DF4676" s="4"/>
    </row>
    <row r="4677" spans="106:110" x14ac:dyDescent="0.25">
      <c r="DB4677" s="4"/>
      <c r="DC4677" s="4"/>
      <c r="DD4677" s="4"/>
      <c r="DE4677" s="4"/>
      <c r="DF4677" s="4"/>
    </row>
    <row r="4678" spans="106:110" x14ac:dyDescent="0.25">
      <c r="DB4678" s="4"/>
      <c r="DC4678" s="89"/>
      <c r="DD4678" s="89"/>
      <c r="DE4678" s="89"/>
      <c r="DF4678" s="89"/>
    </row>
    <row r="4679" spans="106:110" x14ac:dyDescent="0.25">
      <c r="DB4679" s="4"/>
      <c r="DC4679" s="4"/>
      <c r="DD4679" s="4"/>
      <c r="DE4679" s="4"/>
      <c r="DF4679" s="4"/>
    </row>
    <row r="4680" spans="106:110" x14ac:dyDescent="0.25">
      <c r="DB4680" s="4"/>
      <c r="DC4680" s="4"/>
      <c r="DD4680" s="4"/>
      <c r="DE4680" s="4"/>
      <c r="DF4680" s="4"/>
    </row>
    <row r="4681" spans="106:110" x14ac:dyDescent="0.25">
      <c r="DB4681" s="4"/>
      <c r="DC4681" s="4"/>
      <c r="DD4681" s="4"/>
      <c r="DE4681" s="4"/>
      <c r="DF4681" s="4"/>
    </row>
    <row r="4682" spans="106:110" x14ac:dyDescent="0.25">
      <c r="DB4682" s="4"/>
      <c r="DC4682" s="4"/>
      <c r="DD4682" s="4"/>
      <c r="DE4682" s="4"/>
      <c r="DF4682" s="4"/>
    </row>
    <row r="4683" spans="106:110" x14ac:dyDescent="0.25">
      <c r="DB4683" s="4"/>
      <c r="DC4683" s="4"/>
      <c r="DD4683" s="4"/>
      <c r="DE4683" s="4"/>
      <c r="DF4683" s="4"/>
    </row>
    <row r="4684" spans="106:110" x14ac:dyDescent="0.25">
      <c r="DB4684" s="4"/>
      <c r="DC4684" s="4"/>
      <c r="DD4684" s="4"/>
      <c r="DE4684" s="4"/>
      <c r="DF4684" s="4"/>
    </row>
    <row r="4685" spans="106:110" x14ac:dyDescent="0.25">
      <c r="DB4685" s="4"/>
      <c r="DC4685" s="4"/>
      <c r="DD4685" s="4"/>
      <c r="DE4685" s="4"/>
      <c r="DF4685" s="4"/>
    </row>
    <row r="4686" spans="106:110" x14ac:dyDescent="0.25">
      <c r="DB4686" s="4"/>
      <c r="DC4686" s="4"/>
      <c r="DD4686" s="4"/>
      <c r="DE4686" s="4"/>
      <c r="DF4686" s="4"/>
    </row>
    <row r="4687" spans="106:110" x14ac:dyDescent="0.25">
      <c r="DB4687" s="4"/>
      <c r="DC4687" s="87"/>
      <c r="DD4687" s="87"/>
      <c r="DE4687" s="87"/>
      <c r="DF4687" s="87"/>
    </row>
    <row r="4688" spans="106:110" x14ac:dyDescent="0.25">
      <c r="DB4688" s="4"/>
      <c r="DC4688" s="4"/>
      <c r="DD4688" s="4"/>
      <c r="DE4688" s="4"/>
      <c r="DF4688" s="4"/>
    </row>
    <row r="4689" spans="106:110" x14ac:dyDescent="0.25">
      <c r="DB4689" s="4"/>
      <c r="DC4689" s="4"/>
      <c r="DD4689" s="4"/>
      <c r="DE4689" s="4"/>
      <c r="DF4689" s="4"/>
    </row>
    <row r="4690" spans="106:110" x14ac:dyDescent="0.25">
      <c r="DB4690" s="106"/>
      <c r="DC4690" s="106"/>
      <c r="DD4690" s="106"/>
      <c r="DE4690" s="107"/>
      <c r="DF4690" s="107"/>
    </row>
    <row r="4691" spans="106:110" x14ac:dyDescent="0.25">
      <c r="DB4691" s="4"/>
      <c r="DC4691" s="4"/>
      <c r="DD4691" s="4"/>
      <c r="DE4691" s="4"/>
      <c r="DF4691" s="4"/>
    </row>
    <row r="4692" spans="106:110" x14ac:dyDescent="0.25">
      <c r="DB4692" s="108"/>
      <c r="DC4692" s="109"/>
      <c r="DD4692" s="110"/>
      <c r="DE4692" s="111"/>
      <c r="DF4692" s="111"/>
    </row>
    <row r="4693" spans="106:110" x14ac:dyDescent="0.25">
      <c r="DB4693" s="4"/>
      <c r="DC4693" s="4"/>
      <c r="DD4693" s="4"/>
      <c r="DE4693" s="4"/>
      <c r="DF4693" s="4"/>
    </row>
    <row r="4694" spans="106:110" x14ac:dyDescent="0.25">
      <c r="DB4694" s="4"/>
      <c r="DC4694" s="4"/>
      <c r="DD4694" s="4"/>
      <c r="DE4694" s="4"/>
      <c r="DF4694" s="4"/>
    </row>
    <row r="4695" spans="106:110" x14ac:dyDescent="0.25">
      <c r="DB4695" s="4"/>
      <c r="DC4695" s="4"/>
      <c r="DD4695" s="4"/>
      <c r="DE4695" s="4"/>
      <c r="DF4695" s="4"/>
    </row>
    <row r="4696" spans="106:110" x14ac:dyDescent="0.25">
      <c r="DB4696" s="4"/>
      <c r="DC4696" s="4"/>
      <c r="DD4696" s="4"/>
      <c r="DE4696" s="4"/>
      <c r="DF4696" s="4"/>
    </row>
    <row r="4697" spans="106:110" x14ac:dyDescent="0.25">
      <c r="DB4697" s="4"/>
      <c r="DC4697" s="4"/>
      <c r="DD4697" s="4"/>
      <c r="DE4697" s="4"/>
      <c r="DF4697" s="4"/>
    </row>
    <row r="4698" spans="106:110" x14ac:dyDescent="0.25">
      <c r="DB4698" s="4"/>
      <c r="DC4698" s="4"/>
      <c r="DD4698" s="4"/>
      <c r="DE4698" s="4"/>
      <c r="DF4698" s="4"/>
    </row>
    <row r="4699" spans="106:110" x14ac:dyDescent="0.25">
      <c r="DB4699" s="4"/>
      <c r="DC4699" s="30"/>
      <c r="DD4699" s="30"/>
      <c r="DE4699" s="30"/>
      <c r="DF4699" s="30"/>
    </row>
    <row r="4700" spans="106:110" x14ac:dyDescent="0.25">
      <c r="DB4700" s="4"/>
      <c r="DC4700" s="4"/>
      <c r="DD4700" s="4"/>
      <c r="DE4700" s="4"/>
      <c r="DF4700" s="4"/>
    </row>
    <row r="4701" spans="106:110" x14ac:dyDescent="0.25">
      <c r="DB4701" s="4"/>
      <c r="DC4701" s="4"/>
      <c r="DD4701" s="4"/>
      <c r="DE4701" s="4"/>
      <c r="DF4701" s="4"/>
    </row>
    <row r="4702" spans="106:110" x14ac:dyDescent="0.25">
      <c r="DB4702" s="4"/>
      <c r="DC4702" s="4"/>
      <c r="DD4702" s="4"/>
      <c r="DE4702" s="4"/>
      <c r="DF4702" s="4"/>
    </row>
    <row r="4703" spans="106:110" x14ac:dyDescent="0.25">
      <c r="DB4703" s="4"/>
      <c r="DC4703" s="4"/>
      <c r="DD4703" s="4"/>
      <c r="DE4703" s="4"/>
      <c r="DF4703" s="4"/>
    </row>
    <row r="4704" spans="106:110" x14ac:dyDescent="0.25">
      <c r="DB4704" s="4"/>
      <c r="DC4704" s="4"/>
      <c r="DD4704" s="4"/>
      <c r="DE4704" s="4"/>
      <c r="DF4704" s="4"/>
    </row>
    <row r="4705" spans="106:110" x14ac:dyDescent="0.25">
      <c r="DB4705" s="4"/>
      <c r="DC4705" s="4"/>
      <c r="DD4705" s="4"/>
      <c r="DE4705" s="4"/>
      <c r="DF4705" s="4"/>
    </row>
    <row r="4706" spans="106:110" x14ac:dyDescent="0.25">
      <c r="DB4706" s="4"/>
      <c r="DC4706" s="4"/>
      <c r="DD4706" s="4"/>
      <c r="DE4706" s="4"/>
      <c r="DF4706" s="4"/>
    </row>
    <row r="4707" spans="106:110" x14ac:dyDescent="0.25">
      <c r="DB4707" s="4"/>
      <c r="DC4707" s="4"/>
      <c r="DD4707" s="4"/>
      <c r="DE4707" s="4"/>
      <c r="DF4707" s="4"/>
    </row>
    <row r="4708" spans="106:110" x14ac:dyDescent="0.25">
      <c r="DB4708" s="4"/>
      <c r="DC4708" s="4"/>
      <c r="DD4708" s="4"/>
      <c r="DE4708" s="4"/>
      <c r="DF4708" s="4"/>
    </row>
    <row r="4709" spans="106:110" x14ac:dyDescent="0.25">
      <c r="DB4709" s="4"/>
      <c r="DC4709" s="89"/>
      <c r="DD4709" s="89"/>
      <c r="DE4709" s="89"/>
      <c r="DF4709" s="89"/>
    </row>
    <row r="4710" spans="106:110" x14ac:dyDescent="0.25">
      <c r="DB4710" s="4"/>
      <c r="DC4710" s="4"/>
      <c r="DD4710" s="4"/>
      <c r="DE4710" s="4"/>
      <c r="DF4710" s="4"/>
    </row>
    <row r="4711" spans="106:110" x14ac:dyDescent="0.25">
      <c r="DB4711" s="4"/>
      <c r="DC4711" s="4"/>
      <c r="DD4711" s="4"/>
      <c r="DE4711" s="4"/>
      <c r="DF4711" s="4"/>
    </row>
    <row r="4712" spans="106:110" x14ac:dyDescent="0.25">
      <c r="DB4712" s="4"/>
      <c r="DC4712" s="4"/>
      <c r="DD4712" s="4"/>
      <c r="DE4712" s="4"/>
      <c r="DF4712" s="4"/>
    </row>
    <row r="4713" spans="106:110" x14ac:dyDescent="0.25">
      <c r="DB4713" s="4"/>
      <c r="DC4713" s="4"/>
      <c r="DD4713" s="4"/>
      <c r="DE4713" s="4"/>
      <c r="DF4713" s="4"/>
    </row>
    <row r="4714" spans="106:110" x14ac:dyDescent="0.25">
      <c r="DB4714" s="4"/>
      <c r="DC4714" s="4"/>
      <c r="DD4714" s="4"/>
      <c r="DE4714" s="4"/>
      <c r="DF4714" s="4"/>
    </row>
    <row r="4715" spans="106:110" x14ac:dyDescent="0.25">
      <c r="DB4715" s="4"/>
      <c r="DC4715" s="4"/>
      <c r="DD4715" s="4"/>
      <c r="DE4715" s="4"/>
      <c r="DF4715" s="4"/>
    </row>
    <row r="4716" spans="106:110" x14ac:dyDescent="0.25">
      <c r="DB4716" s="4"/>
      <c r="DC4716" s="4"/>
      <c r="DD4716" s="4"/>
      <c r="DE4716" s="4"/>
      <c r="DF4716" s="4"/>
    </row>
    <row r="4717" spans="106:110" x14ac:dyDescent="0.25">
      <c r="DB4717" s="4"/>
      <c r="DC4717" s="87"/>
      <c r="DD4717" s="87"/>
      <c r="DE4717" s="87"/>
      <c r="DF4717" s="87"/>
    </row>
    <row r="4718" spans="106:110" x14ac:dyDescent="0.25">
      <c r="DB4718" s="4"/>
      <c r="DC4718" s="4"/>
      <c r="DD4718" s="4"/>
      <c r="DE4718" s="4"/>
      <c r="DF4718" s="4"/>
    </row>
    <row r="4719" spans="106:110" x14ac:dyDescent="0.25">
      <c r="DB4719" s="4"/>
      <c r="DC4719" s="4"/>
      <c r="DD4719" s="4"/>
      <c r="DE4719" s="4"/>
      <c r="DF4719" s="4"/>
    </row>
    <row r="4720" spans="106:110" x14ac:dyDescent="0.25">
      <c r="DB4720" s="106"/>
      <c r="DC4720" s="106"/>
      <c r="DD4720" s="106"/>
      <c r="DE4720" s="107"/>
      <c r="DF4720" s="107"/>
    </row>
    <row r="4721" spans="106:110" x14ac:dyDescent="0.25">
      <c r="DB4721" s="4"/>
      <c r="DC4721" s="4"/>
      <c r="DD4721" s="4"/>
      <c r="DE4721" s="4"/>
      <c r="DF4721" s="4"/>
    </row>
    <row r="4722" spans="106:110" x14ac:dyDescent="0.25">
      <c r="DB4722" s="108"/>
      <c r="DC4722" s="109"/>
      <c r="DD4722" s="110"/>
      <c r="DE4722" s="111"/>
      <c r="DF4722" s="111"/>
    </row>
    <row r="4723" spans="106:110" x14ac:dyDescent="0.25">
      <c r="DB4723" s="4"/>
      <c r="DC4723" s="4"/>
      <c r="DD4723" s="4"/>
      <c r="DE4723" s="4"/>
      <c r="DF4723" s="4"/>
    </row>
    <row r="4724" spans="106:110" x14ac:dyDescent="0.25">
      <c r="DB4724" s="91"/>
      <c r="DC4724" s="26"/>
      <c r="DD4724" s="86"/>
      <c r="DE4724" s="86"/>
      <c r="DF4724" s="4"/>
    </row>
    <row r="4725" spans="106:110" x14ac:dyDescent="0.25">
      <c r="DB4725" s="4"/>
      <c r="DC4725" s="4"/>
      <c r="DD4725" s="4"/>
      <c r="DE4725" s="4"/>
      <c r="DF4725" s="4"/>
    </row>
    <row r="4726" spans="106:110" x14ac:dyDescent="0.25">
      <c r="DB4726" s="4"/>
      <c r="DC4726" s="30"/>
      <c r="DD4726" s="30"/>
      <c r="DE4726" s="30"/>
      <c r="DF4726" s="30"/>
    </row>
    <row r="4727" spans="106:110" x14ac:dyDescent="0.25">
      <c r="DB4727" s="4"/>
      <c r="DC4727" s="4"/>
      <c r="DD4727" s="4"/>
      <c r="DE4727" s="4"/>
      <c r="DF4727" s="4"/>
    </row>
    <row r="4728" spans="106:110" x14ac:dyDescent="0.25">
      <c r="DB4728" s="4"/>
      <c r="DC4728" s="4"/>
      <c r="DD4728" s="4"/>
      <c r="DE4728" s="4"/>
      <c r="DF4728" s="4"/>
    </row>
    <row r="4729" spans="106:110" x14ac:dyDescent="0.25">
      <c r="DB4729" s="4"/>
      <c r="DC4729" s="4"/>
      <c r="DD4729" s="4"/>
      <c r="DE4729" s="4"/>
      <c r="DF4729" s="4"/>
    </row>
    <row r="4730" spans="106:110" x14ac:dyDescent="0.25">
      <c r="DB4730" s="4"/>
      <c r="DC4730" s="4"/>
      <c r="DD4730" s="4"/>
      <c r="DE4730" s="4"/>
      <c r="DF4730" s="4"/>
    </row>
    <row r="4731" spans="106:110" x14ac:dyDescent="0.25">
      <c r="DB4731" s="4"/>
      <c r="DC4731" s="4"/>
      <c r="DD4731" s="4"/>
      <c r="DE4731" s="4"/>
      <c r="DF4731" s="4"/>
    </row>
    <row r="4732" spans="106:110" x14ac:dyDescent="0.25">
      <c r="DB4732" s="4"/>
      <c r="DC4732" s="4"/>
      <c r="DD4732" s="4"/>
      <c r="DE4732" s="4"/>
      <c r="DF4732" s="4"/>
    </row>
    <row r="4733" spans="106:110" x14ac:dyDescent="0.25">
      <c r="DB4733" s="4"/>
      <c r="DC4733" s="89"/>
      <c r="DD4733" s="89"/>
      <c r="DE4733" s="89"/>
      <c r="DF4733" s="89"/>
    </row>
    <row r="4734" spans="106:110" x14ac:dyDescent="0.25">
      <c r="DB4734" s="4"/>
      <c r="DC4734" s="4"/>
      <c r="DD4734" s="4"/>
      <c r="DE4734" s="4"/>
      <c r="DF4734" s="4"/>
    </row>
    <row r="4735" spans="106:110" x14ac:dyDescent="0.25">
      <c r="DB4735" s="4"/>
      <c r="DC4735" s="4"/>
      <c r="DD4735" s="4"/>
      <c r="DE4735" s="4"/>
      <c r="DF4735" s="4"/>
    </row>
    <row r="4736" spans="106:110" x14ac:dyDescent="0.25">
      <c r="DB4736" s="4"/>
      <c r="DC4736" s="4"/>
      <c r="DD4736" s="4"/>
      <c r="DE4736" s="4"/>
      <c r="DF4736" s="4"/>
    </row>
    <row r="4737" spans="106:110" x14ac:dyDescent="0.25">
      <c r="DB4737" s="4"/>
      <c r="DC4737" s="4"/>
      <c r="DD4737" s="4"/>
      <c r="DE4737" s="4"/>
      <c r="DF4737" s="4"/>
    </row>
    <row r="4738" spans="106:110" x14ac:dyDescent="0.25">
      <c r="DB4738" s="4"/>
      <c r="DC4738" s="4"/>
      <c r="DD4738" s="4"/>
      <c r="DE4738" s="4"/>
      <c r="DF4738" s="4"/>
    </row>
    <row r="4739" spans="106:110" x14ac:dyDescent="0.25">
      <c r="DB4739" s="4"/>
      <c r="DC4739" s="4"/>
      <c r="DD4739" s="4"/>
      <c r="DE4739" s="4"/>
      <c r="DF4739" s="4"/>
    </row>
    <row r="4740" spans="106:110" x14ac:dyDescent="0.25">
      <c r="DB4740" s="4"/>
      <c r="DC4740" s="4"/>
      <c r="DD4740" s="4"/>
      <c r="DE4740" s="4"/>
      <c r="DF4740" s="4"/>
    </row>
    <row r="4741" spans="106:110" x14ac:dyDescent="0.25">
      <c r="DB4741" s="4"/>
      <c r="DC4741" s="87"/>
      <c r="DD4741" s="87"/>
      <c r="DE4741" s="87"/>
      <c r="DF4741" s="87"/>
    </row>
    <row r="4742" spans="106:110" x14ac:dyDescent="0.25">
      <c r="DB4742" s="4"/>
      <c r="DC4742" s="4"/>
      <c r="DD4742" s="4"/>
      <c r="DE4742" s="4"/>
      <c r="DF4742" s="4"/>
    </row>
    <row r="4743" spans="106:110" x14ac:dyDescent="0.25">
      <c r="DB4743" s="4"/>
      <c r="DC4743" s="4"/>
      <c r="DD4743" s="4"/>
      <c r="DE4743" s="4"/>
      <c r="DF4743" s="4"/>
    </row>
    <row r="4744" spans="106:110" x14ac:dyDescent="0.25">
      <c r="DB4744" s="106"/>
      <c r="DC4744" s="106"/>
      <c r="DD4744" s="106"/>
      <c r="DE4744" s="107"/>
      <c r="DF4744" s="107"/>
    </row>
    <row r="4745" spans="106:110" x14ac:dyDescent="0.25">
      <c r="DB4745" s="4"/>
      <c r="DC4745" s="4"/>
      <c r="DD4745" s="4"/>
      <c r="DE4745" s="4"/>
      <c r="DF4745" s="4"/>
    </row>
    <row r="4746" spans="106:110" x14ac:dyDescent="0.25">
      <c r="DB4746" s="108"/>
      <c r="DC4746" s="109"/>
      <c r="DD4746" s="110"/>
      <c r="DE4746" s="111"/>
      <c r="DF4746" s="111"/>
    </row>
    <row r="4747" spans="106:110" x14ac:dyDescent="0.25">
      <c r="DB4747" s="4"/>
      <c r="DC4747" s="4"/>
      <c r="DD4747" s="4"/>
      <c r="DE4747" s="4"/>
      <c r="DF4747" s="4"/>
    </row>
    <row r="4748" spans="106:110" x14ac:dyDescent="0.25">
      <c r="DB4748" s="4"/>
      <c r="DC4748" s="4"/>
      <c r="DD4748" s="4"/>
      <c r="DE4748" s="4"/>
      <c r="DF4748" s="4"/>
    </row>
    <row r="4749" spans="106:110" x14ac:dyDescent="0.25">
      <c r="DB4749" s="4"/>
      <c r="DC4749" s="30"/>
      <c r="DD4749" s="30"/>
      <c r="DE4749" s="30"/>
      <c r="DF4749" s="30"/>
    </row>
    <row r="4750" spans="106:110" x14ac:dyDescent="0.25">
      <c r="DB4750" s="4"/>
      <c r="DC4750" s="4"/>
      <c r="DD4750" s="4"/>
      <c r="DE4750" s="4"/>
      <c r="DF4750" s="4"/>
    </row>
    <row r="4751" spans="106:110" x14ac:dyDescent="0.25">
      <c r="DB4751" s="4"/>
      <c r="DC4751" s="4"/>
      <c r="DD4751" s="4"/>
      <c r="DE4751" s="4"/>
      <c r="DF4751" s="4"/>
    </row>
    <row r="4752" spans="106:110" x14ac:dyDescent="0.25">
      <c r="DB4752" s="4"/>
      <c r="DC4752" s="4"/>
      <c r="DD4752" s="4"/>
      <c r="DE4752" s="4"/>
      <c r="DF4752" s="4"/>
    </row>
    <row r="4753" spans="106:110" x14ac:dyDescent="0.25">
      <c r="DB4753" s="4"/>
      <c r="DC4753" s="4"/>
      <c r="DD4753" s="4"/>
      <c r="DE4753" s="4"/>
      <c r="DF4753" s="4"/>
    </row>
    <row r="4754" spans="106:110" x14ac:dyDescent="0.25">
      <c r="DB4754" s="4"/>
      <c r="DC4754" s="4"/>
      <c r="DD4754" s="4"/>
      <c r="DE4754" s="4"/>
      <c r="DF4754" s="4"/>
    </row>
    <row r="4755" spans="106:110" x14ac:dyDescent="0.25">
      <c r="DB4755" s="4"/>
      <c r="DC4755" s="89"/>
      <c r="DD4755" s="89"/>
      <c r="DE4755" s="89"/>
      <c r="DF4755" s="89"/>
    </row>
    <row r="4756" spans="106:110" x14ac:dyDescent="0.25">
      <c r="DB4756" s="4"/>
      <c r="DC4756" s="4"/>
      <c r="DD4756" s="4"/>
      <c r="DE4756" s="4"/>
      <c r="DF4756" s="4"/>
    </row>
    <row r="4757" spans="106:110" x14ac:dyDescent="0.25">
      <c r="DB4757" s="4"/>
      <c r="DC4757" s="4"/>
      <c r="DD4757" s="4"/>
      <c r="DE4757" s="4"/>
      <c r="DF4757" s="4"/>
    </row>
    <row r="4758" spans="106:110" x14ac:dyDescent="0.25">
      <c r="DB4758" s="4"/>
      <c r="DC4758" s="4"/>
      <c r="DD4758" s="4"/>
      <c r="DE4758" s="4"/>
      <c r="DF4758" s="4"/>
    </row>
    <row r="4759" spans="106:110" x14ac:dyDescent="0.25">
      <c r="DB4759" s="4"/>
      <c r="DC4759" s="4"/>
      <c r="DD4759" s="4"/>
      <c r="DE4759" s="4"/>
      <c r="DF4759" s="4"/>
    </row>
    <row r="4760" spans="106:110" x14ac:dyDescent="0.25">
      <c r="DB4760" s="4"/>
      <c r="DC4760" s="4"/>
      <c r="DD4760" s="4"/>
      <c r="DE4760" s="4"/>
      <c r="DF4760" s="4"/>
    </row>
    <row r="4761" spans="106:110" x14ac:dyDescent="0.25">
      <c r="DB4761" s="4"/>
      <c r="DC4761" s="4"/>
      <c r="DD4761" s="4"/>
      <c r="DE4761" s="4"/>
      <c r="DF4761" s="4"/>
    </row>
    <row r="4762" spans="106:110" x14ac:dyDescent="0.25">
      <c r="DB4762" s="4"/>
      <c r="DC4762" s="4"/>
      <c r="DD4762" s="4"/>
      <c r="DE4762" s="4"/>
      <c r="DF4762" s="4"/>
    </row>
    <row r="4763" spans="106:110" x14ac:dyDescent="0.25">
      <c r="DB4763" s="4"/>
      <c r="DC4763" s="87"/>
      <c r="DD4763" s="87"/>
      <c r="DE4763" s="87"/>
      <c r="DF4763" s="87"/>
    </row>
    <row r="4764" spans="106:110" x14ac:dyDescent="0.25">
      <c r="DB4764" s="4"/>
      <c r="DC4764" s="4"/>
      <c r="DD4764" s="4"/>
      <c r="DE4764" s="4"/>
      <c r="DF4764" s="4"/>
    </row>
    <row r="4765" spans="106:110" x14ac:dyDescent="0.25">
      <c r="DB4765" s="4"/>
      <c r="DC4765" s="4"/>
      <c r="DD4765" s="4"/>
      <c r="DE4765" s="4"/>
      <c r="DF4765" s="4"/>
    </row>
    <row r="4766" spans="106:110" x14ac:dyDescent="0.25">
      <c r="DB4766" s="106"/>
      <c r="DC4766" s="106"/>
      <c r="DD4766" s="106"/>
      <c r="DE4766" s="107"/>
      <c r="DF4766" s="107"/>
    </row>
    <row r="4767" spans="106:110" x14ac:dyDescent="0.25">
      <c r="DB4767" s="4"/>
      <c r="DC4767" s="4"/>
      <c r="DD4767" s="4"/>
      <c r="DE4767" s="4"/>
      <c r="DF4767" s="4"/>
    </row>
    <row r="4768" spans="106:110" x14ac:dyDescent="0.25">
      <c r="DB4768" s="108"/>
      <c r="DC4768" s="109"/>
      <c r="DD4768" s="110"/>
      <c r="DE4768" s="111"/>
      <c r="DF4768" s="111"/>
    </row>
    <row r="4769" spans="106:110" x14ac:dyDescent="0.25">
      <c r="DB4769" s="91"/>
      <c r="DC4769" s="26"/>
      <c r="DD4769" s="86"/>
      <c r="DE4769" s="86"/>
      <c r="DF4769" s="4"/>
    </row>
    <row r="4770" spans="106:110" x14ac:dyDescent="0.25">
      <c r="DB4770" s="4"/>
      <c r="DC4770" s="4"/>
      <c r="DD4770" s="4"/>
      <c r="DE4770" s="4"/>
      <c r="DF4770" s="4"/>
    </row>
    <row r="4771" spans="106:110" x14ac:dyDescent="0.25">
      <c r="DB4771" s="4"/>
      <c r="DC4771" s="30"/>
      <c r="DD4771" s="30"/>
      <c r="DE4771" s="30"/>
      <c r="DF4771" s="30"/>
    </row>
    <row r="4772" spans="106:110" x14ac:dyDescent="0.25">
      <c r="DB4772" s="4"/>
      <c r="DC4772" s="4"/>
      <c r="DD4772" s="4"/>
      <c r="DE4772" s="4"/>
      <c r="DF4772" s="4"/>
    </row>
    <row r="4773" spans="106:110" x14ac:dyDescent="0.25">
      <c r="DB4773" s="4"/>
      <c r="DC4773" s="4"/>
      <c r="DD4773" s="4"/>
      <c r="DE4773" s="4"/>
      <c r="DF4773" s="4"/>
    </row>
    <row r="4774" spans="106:110" x14ac:dyDescent="0.25">
      <c r="DB4774" s="4"/>
      <c r="DC4774" s="4"/>
      <c r="DD4774" s="4"/>
      <c r="DE4774" s="4"/>
      <c r="DF4774" s="4"/>
    </row>
    <row r="4775" spans="106:110" x14ac:dyDescent="0.25">
      <c r="DB4775" s="4"/>
      <c r="DC4775" s="4"/>
      <c r="DD4775" s="4"/>
      <c r="DE4775" s="4"/>
      <c r="DF4775" s="4"/>
    </row>
    <row r="4776" spans="106:110" x14ac:dyDescent="0.25">
      <c r="DB4776" s="4"/>
      <c r="DC4776" s="4"/>
      <c r="DD4776" s="4"/>
      <c r="DE4776" s="4"/>
      <c r="DF4776" s="4"/>
    </row>
    <row r="4777" spans="106:110" x14ac:dyDescent="0.25">
      <c r="DB4777" s="4"/>
      <c r="DC4777" s="89"/>
      <c r="DD4777" s="89"/>
      <c r="DE4777" s="89"/>
      <c r="DF4777" s="89"/>
    </row>
    <row r="4778" spans="106:110" x14ac:dyDescent="0.25">
      <c r="DB4778" s="4"/>
      <c r="DC4778" s="4"/>
      <c r="DD4778" s="4"/>
      <c r="DE4778" s="4"/>
      <c r="DF4778" s="4"/>
    </row>
    <row r="4779" spans="106:110" x14ac:dyDescent="0.25">
      <c r="DB4779" s="4"/>
      <c r="DC4779" s="4"/>
      <c r="DD4779" s="4"/>
      <c r="DE4779" s="4"/>
      <c r="DF4779" s="4"/>
    </row>
    <row r="4780" spans="106:110" x14ac:dyDescent="0.25">
      <c r="DB4780" s="4"/>
      <c r="DC4780" s="4"/>
      <c r="DD4780" s="4"/>
      <c r="DE4780" s="4"/>
      <c r="DF4780" s="4"/>
    </row>
    <row r="4781" spans="106:110" x14ac:dyDescent="0.25">
      <c r="DB4781" s="4"/>
      <c r="DC4781" s="4"/>
      <c r="DD4781" s="4"/>
      <c r="DE4781" s="4"/>
      <c r="DF4781" s="4"/>
    </row>
    <row r="4782" spans="106:110" x14ac:dyDescent="0.25">
      <c r="DB4782" s="4"/>
      <c r="DC4782" s="4"/>
      <c r="DD4782" s="4"/>
      <c r="DE4782" s="4"/>
      <c r="DF4782" s="4"/>
    </row>
    <row r="4783" spans="106:110" x14ac:dyDescent="0.25">
      <c r="DB4783" s="4"/>
      <c r="DC4783" s="4"/>
      <c r="DD4783" s="4"/>
      <c r="DE4783" s="4"/>
      <c r="DF4783" s="4"/>
    </row>
    <row r="4784" spans="106:110" x14ac:dyDescent="0.25">
      <c r="DB4784" s="4"/>
      <c r="DC4784" s="4"/>
      <c r="DD4784" s="4"/>
      <c r="DE4784" s="4"/>
      <c r="DF4784" s="4"/>
    </row>
    <row r="4785" spans="106:110" x14ac:dyDescent="0.25">
      <c r="DB4785" s="4"/>
      <c r="DC4785" s="87"/>
      <c r="DD4785" s="87"/>
      <c r="DE4785" s="87"/>
      <c r="DF4785" s="87"/>
    </row>
    <row r="4786" spans="106:110" x14ac:dyDescent="0.25">
      <c r="DB4786" s="4"/>
      <c r="DC4786" s="4"/>
      <c r="DD4786" s="4"/>
      <c r="DE4786" s="4"/>
      <c r="DF4786" s="4"/>
    </row>
    <row r="4787" spans="106:110" x14ac:dyDescent="0.25">
      <c r="DB4787" s="4"/>
      <c r="DC4787" s="4"/>
      <c r="DD4787" s="4"/>
      <c r="DE4787" s="4"/>
      <c r="DF4787" s="4"/>
    </row>
    <row r="4788" spans="106:110" x14ac:dyDescent="0.25">
      <c r="DB4788" s="106"/>
      <c r="DC4788" s="106"/>
      <c r="DD4788" s="106"/>
      <c r="DE4788" s="107"/>
      <c r="DF4788" s="107"/>
    </row>
    <row r="4789" spans="106:110" x14ac:dyDescent="0.25">
      <c r="DB4789" s="4"/>
      <c r="DC4789" s="4"/>
      <c r="DD4789" s="4"/>
      <c r="DE4789" s="4"/>
      <c r="DF4789" s="4"/>
    </row>
    <row r="4790" spans="106:110" x14ac:dyDescent="0.25">
      <c r="DB4790" s="108"/>
      <c r="DC4790" s="109"/>
      <c r="DD4790" s="110"/>
      <c r="DE4790" s="111"/>
      <c r="DF4790" s="111"/>
    </row>
    <row r="4791" spans="106:110" x14ac:dyDescent="0.25">
      <c r="DB4791" s="4"/>
      <c r="DC4791" s="4"/>
      <c r="DD4791" s="4"/>
      <c r="DE4791" s="4"/>
      <c r="DF4791" s="4"/>
    </row>
    <row r="4792" spans="106:110" x14ac:dyDescent="0.25">
      <c r="DB4792" s="4"/>
      <c r="DC4792" s="30"/>
      <c r="DD4792" s="30"/>
      <c r="DE4792" s="30"/>
      <c r="DF4792" s="30"/>
    </row>
    <row r="4793" spans="106:110" x14ac:dyDescent="0.25">
      <c r="DB4793" s="4"/>
      <c r="DC4793" s="4"/>
      <c r="DD4793" s="4"/>
      <c r="DE4793" s="4"/>
      <c r="DF4793" s="4"/>
    </row>
    <row r="4794" spans="106:110" x14ac:dyDescent="0.25">
      <c r="DB4794" s="4"/>
      <c r="DC4794" s="4"/>
      <c r="DD4794" s="4"/>
      <c r="DE4794" s="4"/>
      <c r="DF4794" s="4"/>
    </row>
    <row r="4795" spans="106:110" x14ac:dyDescent="0.25">
      <c r="DB4795" s="4"/>
      <c r="DC4795" s="4"/>
      <c r="DD4795" s="4"/>
      <c r="DE4795" s="4"/>
      <c r="DF4795" s="4"/>
    </row>
    <row r="4796" spans="106:110" x14ac:dyDescent="0.25">
      <c r="DB4796" s="4"/>
      <c r="DC4796" s="4"/>
      <c r="DD4796" s="4"/>
      <c r="DE4796" s="4"/>
      <c r="DF4796" s="4"/>
    </row>
    <row r="4797" spans="106:110" x14ac:dyDescent="0.25">
      <c r="DB4797" s="4"/>
      <c r="DC4797" s="89"/>
      <c r="DD4797" s="89"/>
      <c r="DE4797" s="89"/>
      <c r="DF4797" s="89"/>
    </row>
    <row r="4798" spans="106:110" x14ac:dyDescent="0.25">
      <c r="DB4798" s="4"/>
      <c r="DC4798" s="4"/>
      <c r="DD4798" s="4"/>
      <c r="DE4798" s="4"/>
      <c r="DF4798" s="4"/>
    </row>
    <row r="4799" spans="106:110" x14ac:dyDescent="0.25">
      <c r="DB4799" s="4"/>
      <c r="DC4799" s="4"/>
      <c r="DD4799" s="4"/>
      <c r="DE4799" s="4"/>
      <c r="DF4799" s="4"/>
    </row>
    <row r="4800" spans="106:110" x14ac:dyDescent="0.25">
      <c r="DB4800" s="4"/>
      <c r="DC4800" s="4"/>
      <c r="DD4800" s="4"/>
      <c r="DE4800" s="4"/>
      <c r="DF4800" s="4"/>
    </row>
    <row r="4801" spans="106:110" x14ac:dyDescent="0.25">
      <c r="DB4801" s="4"/>
      <c r="DC4801" s="4"/>
      <c r="DD4801" s="4"/>
      <c r="DE4801" s="4"/>
      <c r="DF4801" s="4"/>
    </row>
    <row r="4802" spans="106:110" x14ac:dyDescent="0.25">
      <c r="DB4802" s="4"/>
      <c r="DC4802" s="4"/>
      <c r="DD4802" s="4"/>
      <c r="DE4802" s="4"/>
      <c r="DF4802" s="4"/>
    </row>
    <row r="4803" spans="106:110" x14ac:dyDescent="0.25">
      <c r="DB4803" s="4"/>
      <c r="DC4803" s="4"/>
      <c r="DD4803" s="4"/>
      <c r="DE4803" s="4"/>
      <c r="DF4803" s="4"/>
    </row>
    <row r="4804" spans="106:110" x14ac:dyDescent="0.25">
      <c r="DB4804" s="4"/>
      <c r="DC4804" s="4"/>
      <c r="DD4804" s="4"/>
      <c r="DE4804" s="4"/>
      <c r="DF4804" s="4"/>
    </row>
    <row r="4805" spans="106:110" x14ac:dyDescent="0.25">
      <c r="DB4805" s="4"/>
      <c r="DC4805" s="87"/>
      <c r="DD4805" s="87"/>
      <c r="DE4805" s="87"/>
      <c r="DF4805" s="87"/>
    </row>
    <row r="4806" spans="106:110" x14ac:dyDescent="0.25">
      <c r="DB4806" s="4"/>
      <c r="DC4806" s="4"/>
      <c r="DD4806" s="4"/>
      <c r="DE4806" s="4"/>
      <c r="DF4806" s="4"/>
    </row>
    <row r="4807" spans="106:110" x14ac:dyDescent="0.25">
      <c r="DB4807" s="4"/>
      <c r="DC4807" s="4"/>
      <c r="DD4807" s="4"/>
      <c r="DE4807" s="4"/>
      <c r="DF4807" s="4"/>
    </row>
    <row r="4808" spans="106:110" x14ac:dyDescent="0.25">
      <c r="DB4808" s="106"/>
      <c r="DC4808" s="106"/>
      <c r="DD4808" s="106"/>
      <c r="DE4808" s="107"/>
      <c r="DF4808" s="107"/>
    </row>
    <row r="4809" spans="106:110" x14ac:dyDescent="0.25">
      <c r="DB4809" s="4"/>
      <c r="DC4809" s="4"/>
      <c r="DD4809" s="4"/>
      <c r="DE4809" s="4"/>
      <c r="DF4809" s="4"/>
    </row>
    <row r="4810" spans="106:110" x14ac:dyDescent="0.25">
      <c r="DB4810" s="108"/>
      <c r="DC4810" s="109"/>
      <c r="DD4810" s="110"/>
      <c r="DE4810" s="111"/>
      <c r="DF4810" s="111"/>
    </row>
    <row r="4811" spans="106:110" x14ac:dyDescent="0.25">
      <c r="DB4811" s="91"/>
      <c r="DC4811" s="26"/>
      <c r="DD4811" s="86"/>
      <c r="DE4811" s="86"/>
      <c r="DF4811" s="4"/>
    </row>
    <row r="4812" spans="106:110" x14ac:dyDescent="0.25">
      <c r="DB4812" s="4"/>
      <c r="DC4812" s="4"/>
      <c r="DD4812" s="4"/>
      <c r="DE4812" s="4"/>
      <c r="DF4812" s="4"/>
    </row>
    <row r="4813" spans="106:110" x14ac:dyDescent="0.25">
      <c r="DB4813" s="4"/>
      <c r="DC4813" s="30"/>
      <c r="DD4813" s="30"/>
      <c r="DE4813" s="30"/>
      <c r="DF4813" s="30"/>
    </row>
    <row r="4814" spans="106:110" x14ac:dyDescent="0.25">
      <c r="DB4814" s="4"/>
      <c r="DC4814" s="4"/>
      <c r="DD4814" s="4"/>
      <c r="DE4814" s="4"/>
      <c r="DF4814" s="4"/>
    </row>
    <row r="4815" spans="106:110" x14ac:dyDescent="0.25">
      <c r="DB4815" s="4"/>
      <c r="DC4815" s="4"/>
      <c r="DD4815" s="4"/>
      <c r="DE4815" s="4"/>
      <c r="DF4815" s="4"/>
    </row>
    <row r="4816" spans="106:110" x14ac:dyDescent="0.25">
      <c r="DB4816" s="4"/>
      <c r="DC4816" s="4"/>
      <c r="DD4816" s="4"/>
      <c r="DE4816" s="4"/>
      <c r="DF4816" s="4"/>
    </row>
    <row r="4817" spans="106:110" x14ac:dyDescent="0.25">
      <c r="DB4817" s="4"/>
      <c r="DC4817" s="4"/>
      <c r="DD4817" s="4"/>
      <c r="DE4817" s="4"/>
      <c r="DF4817" s="4"/>
    </row>
    <row r="4818" spans="106:110" x14ac:dyDescent="0.25">
      <c r="DB4818" s="4"/>
      <c r="DC4818" s="4"/>
      <c r="DD4818" s="4"/>
      <c r="DE4818" s="4"/>
      <c r="DF4818" s="4"/>
    </row>
    <row r="4819" spans="106:110" x14ac:dyDescent="0.25">
      <c r="DB4819" s="4"/>
      <c r="DC4819" s="89"/>
      <c r="DD4819" s="89"/>
      <c r="DE4819" s="89"/>
      <c r="DF4819" s="89"/>
    </row>
    <row r="4820" spans="106:110" x14ac:dyDescent="0.25">
      <c r="DB4820" s="4"/>
      <c r="DC4820" s="4"/>
      <c r="DD4820" s="4"/>
      <c r="DE4820" s="4"/>
      <c r="DF4820" s="4"/>
    </row>
    <row r="4821" spans="106:110" x14ac:dyDescent="0.25">
      <c r="DB4821" s="4"/>
      <c r="DC4821" s="4"/>
      <c r="DD4821" s="4"/>
      <c r="DE4821" s="4"/>
      <c r="DF4821" s="4"/>
    </row>
    <row r="4822" spans="106:110" x14ac:dyDescent="0.25">
      <c r="DB4822" s="4"/>
      <c r="DC4822" s="4"/>
      <c r="DD4822" s="4"/>
      <c r="DE4822" s="4"/>
      <c r="DF4822" s="4"/>
    </row>
    <row r="4823" spans="106:110" x14ac:dyDescent="0.25">
      <c r="DB4823" s="4"/>
      <c r="DC4823" s="4"/>
      <c r="DD4823" s="4"/>
      <c r="DE4823" s="4"/>
      <c r="DF4823" s="4"/>
    </row>
    <row r="4824" spans="106:110" x14ac:dyDescent="0.25">
      <c r="DB4824" s="4"/>
      <c r="DC4824" s="4"/>
      <c r="DD4824" s="4"/>
      <c r="DE4824" s="4"/>
      <c r="DF4824" s="4"/>
    </row>
    <row r="4825" spans="106:110" x14ac:dyDescent="0.25">
      <c r="DB4825" s="4"/>
      <c r="DC4825" s="4"/>
      <c r="DD4825" s="4"/>
      <c r="DE4825" s="4"/>
      <c r="DF4825" s="4"/>
    </row>
    <row r="4826" spans="106:110" x14ac:dyDescent="0.25">
      <c r="DB4826" s="4"/>
      <c r="DC4826" s="4"/>
      <c r="DD4826" s="4"/>
      <c r="DE4826" s="4"/>
      <c r="DF4826" s="4"/>
    </row>
    <row r="4827" spans="106:110" x14ac:dyDescent="0.25">
      <c r="DB4827" s="4"/>
      <c r="DC4827" s="87"/>
      <c r="DD4827" s="87"/>
      <c r="DE4827" s="87"/>
      <c r="DF4827" s="87"/>
    </row>
    <row r="4828" spans="106:110" x14ac:dyDescent="0.25">
      <c r="DB4828" s="4"/>
      <c r="DC4828" s="4"/>
      <c r="DD4828" s="4"/>
      <c r="DE4828" s="4"/>
      <c r="DF4828" s="4"/>
    </row>
    <row r="4829" spans="106:110" x14ac:dyDescent="0.25">
      <c r="DB4829" s="4"/>
      <c r="DC4829" s="4"/>
      <c r="DD4829" s="4"/>
      <c r="DE4829" s="4"/>
      <c r="DF4829" s="4"/>
    </row>
    <row r="4830" spans="106:110" x14ac:dyDescent="0.25">
      <c r="DB4830" s="106"/>
      <c r="DC4830" s="106"/>
      <c r="DD4830" s="106"/>
      <c r="DE4830" s="107"/>
      <c r="DF4830" s="107"/>
    </row>
    <row r="4831" spans="106:110" x14ac:dyDescent="0.25">
      <c r="DB4831" s="4"/>
      <c r="DC4831" s="4"/>
      <c r="DD4831" s="4"/>
      <c r="DE4831" s="4"/>
      <c r="DF4831" s="4"/>
    </row>
    <row r="4832" spans="106:110" x14ac:dyDescent="0.25">
      <c r="DB4832" s="108"/>
      <c r="DC4832" s="109"/>
      <c r="DD4832" s="110"/>
      <c r="DE4832" s="111"/>
      <c r="DF4832" s="111"/>
    </row>
    <row r="4833" spans="106:110" x14ac:dyDescent="0.25">
      <c r="DB4833" s="4"/>
      <c r="DC4833" s="4"/>
      <c r="DD4833" s="4"/>
      <c r="DE4833" s="4"/>
      <c r="DF4833" s="4"/>
    </row>
    <row r="4834" spans="106:110" x14ac:dyDescent="0.25">
      <c r="DB4834" s="4"/>
      <c r="DC4834" s="30"/>
      <c r="DD4834" s="30"/>
      <c r="DE4834" s="30"/>
      <c r="DF4834" s="30"/>
    </row>
    <row r="4835" spans="106:110" x14ac:dyDescent="0.25">
      <c r="DB4835" s="4"/>
      <c r="DC4835" s="4"/>
      <c r="DD4835" s="4"/>
      <c r="DE4835" s="4"/>
      <c r="DF4835" s="4"/>
    </row>
    <row r="4836" spans="106:110" x14ac:dyDescent="0.25">
      <c r="DB4836" s="4"/>
      <c r="DC4836" s="4"/>
      <c r="DD4836" s="4"/>
      <c r="DE4836" s="4"/>
      <c r="DF4836" s="4"/>
    </row>
    <row r="4837" spans="106:110" x14ac:dyDescent="0.25">
      <c r="DB4837" s="4"/>
      <c r="DC4837" s="4"/>
      <c r="DD4837" s="4"/>
      <c r="DE4837" s="4"/>
      <c r="DF4837" s="4"/>
    </row>
    <row r="4838" spans="106:110" x14ac:dyDescent="0.25">
      <c r="DB4838" s="4"/>
      <c r="DC4838" s="4"/>
      <c r="DD4838" s="4"/>
      <c r="DE4838" s="4"/>
      <c r="DF4838" s="4"/>
    </row>
    <row r="4839" spans="106:110" x14ac:dyDescent="0.25">
      <c r="DB4839" s="4"/>
      <c r="DC4839" s="89"/>
      <c r="DD4839" s="89"/>
      <c r="DE4839" s="89"/>
      <c r="DF4839" s="89"/>
    </row>
    <row r="4840" spans="106:110" x14ac:dyDescent="0.25">
      <c r="DB4840" s="4"/>
      <c r="DC4840" s="4"/>
      <c r="DD4840" s="4"/>
      <c r="DE4840" s="4"/>
      <c r="DF4840" s="4"/>
    </row>
    <row r="4841" spans="106:110" x14ac:dyDescent="0.25">
      <c r="DB4841" s="4"/>
      <c r="DC4841" s="4"/>
      <c r="DD4841" s="4"/>
      <c r="DE4841" s="4"/>
      <c r="DF4841" s="4"/>
    </row>
    <row r="4842" spans="106:110" x14ac:dyDescent="0.25">
      <c r="DB4842" s="4"/>
      <c r="DC4842" s="4"/>
      <c r="DD4842" s="4"/>
      <c r="DE4842" s="4"/>
      <c r="DF4842" s="4"/>
    </row>
    <row r="4843" spans="106:110" x14ac:dyDescent="0.25">
      <c r="DB4843" s="4"/>
      <c r="DC4843" s="4"/>
      <c r="DD4843" s="4"/>
      <c r="DE4843" s="4"/>
      <c r="DF4843" s="4"/>
    </row>
    <row r="4844" spans="106:110" x14ac:dyDescent="0.25">
      <c r="DB4844" s="4"/>
      <c r="DC4844" s="4"/>
      <c r="DD4844" s="4"/>
      <c r="DE4844" s="4"/>
      <c r="DF4844" s="4"/>
    </row>
    <row r="4845" spans="106:110" x14ac:dyDescent="0.25">
      <c r="DB4845" s="4"/>
      <c r="DC4845" s="4"/>
      <c r="DD4845" s="4"/>
      <c r="DE4845" s="4"/>
      <c r="DF4845" s="4"/>
    </row>
    <row r="4846" spans="106:110" x14ac:dyDescent="0.25">
      <c r="DB4846" s="4"/>
      <c r="DC4846" s="4"/>
      <c r="DD4846" s="4"/>
      <c r="DE4846" s="4"/>
      <c r="DF4846" s="4"/>
    </row>
    <row r="4847" spans="106:110" x14ac:dyDescent="0.25">
      <c r="DB4847" s="4"/>
      <c r="DC4847" s="87"/>
      <c r="DD4847" s="87"/>
      <c r="DE4847" s="87"/>
      <c r="DF4847" s="87"/>
    </row>
    <row r="4848" spans="106:110" x14ac:dyDescent="0.25">
      <c r="DB4848" s="4"/>
      <c r="DC4848" s="4"/>
      <c r="DD4848" s="4"/>
      <c r="DE4848" s="4"/>
      <c r="DF4848" s="4"/>
    </row>
    <row r="4849" spans="106:110" x14ac:dyDescent="0.25">
      <c r="DB4849" s="4"/>
      <c r="DC4849" s="4"/>
      <c r="DD4849" s="4"/>
      <c r="DE4849" s="4"/>
      <c r="DF4849" s="4"/>
    </row>
    <row r="4850" spans="106:110" x14ac:dyDescent="0.25">
      <c r="DB4850" s="106"/>
      <c r="DC4850" s="106"/>
      <c r="DD4850" s="106"/>
      <c r="DE4850" s="107"/>
      <c r="DF4850" s="107"/>
    </row>
    <row r="4851" spans="106:110" x14ac:dyDescent="0.25">
      <c r="DB4851" s="106"/>
      <c r="DC4851" s="106"/>
      <c r="DD4851" s="106">
        <v>0</v>
      </c>
      <c r="DE4851" s="107"/>
      <c r="DF4851" s="107"/>
    </row>
    <row r="4852" spans="106:110" x14ac:dyDescent="0.25">
      <c r="DB4852" s="91"/>
      <c r="DC4852" s="26"/>
      <c r="DD4852" s="86"/>
      <c r="DE4852" s="86"/>
      <c r="DF4852" s="4"/>
    </row>
    <row r="4853" spans="106:110" x14ac:dyDescent="0.25">
      <c r="DB4853" s="4"/>
      <c r="DC4853" s="4"/>
      <c r="DD4853" s="4"/>
      <c r="DE4853" s="4"/>
      <c r="DF4853" s="4"/>
    </row>
    <row r="4854" spans="106:110" x14ac:dyDescent="0.25">
      <c r="DB4854" s="4"/>
      <c r="DC4854" s="30"/>
      <c r="DD4854" s="30"/>
      <c r="DE4854" s="30"/>
      <c r="DF4854" s="30"/>
    </row>
    <row r="4855" spans="106:110" x14ac:dyDescent="0.25">
      <c r="DB4855" s="4"/>
      <c r="DC4855" s="4"/>
      <c r="DD4855" s="4"/>
      <c r="DE4855" s="4"/>
      <c r="DF4855" s="4"/>
    </row>
    <row r="4856" spans="106:110" x14ac:dyDescent="0.25">
      <c r="DB4856" s="4"/>
      <c r="DC4856" s="4"/>
      <c r="DD4856" s="4"/>
      <c r="DE4856" s="4"/>
      <c r="DF4856" s="4"/>
    </row>
    <row r="4857" spans="106:110" x14ac:dyDescent="0.25">
      <c r="DB4857" s="4"/>
      <c r="DC4857" s="4"/>
      <c r="DD4857" s="4"/>
      <c r="DE4857" s="4"/>
      <c r="DF4857" s="4"/>
    </row>
    <row r="4858" spans="106:110" x14ac:dyDescent="0.25">
      <c r="DB4858" s="4"/>
      <c r="DC4858" s="4"/>
      <c r="DD4858" s="4"/>
      <c r="DE4858" s="4"/>
      <c r="DF4858" s="4"/>
    </row>
    <row r="4859" spans="106:110" x14ac:dyDescent="0.25">
      <c r="DB4859" s="4"/>
      <c r="DC4859" s="89"/>
      <c r="DD4859" s="89"/>
      <c r="DE4859" s="89"/>
      <c r="DF4859" s="89"/>
    </row>
    <row r="4860" spans="106:110" x14ac:dyDescent="0.25">
      <c r="DB4860" s="4"/>
      <c r="DC4860" s="4"/>
      <c r="DD4860" s="4"/>
      <c r="DE4860" s="4"/>
      <c r="DF4860" s="4"/>
    </row>
    <row r="4861" spans="106:110" x14ac:dyDescent="0.25">
      <c r="DB4861" s="4"/>
      <c r="DC4861" s="4"/>
      <c r="DD4861" s="4"/>
      <c r="DE4861" s="4"/>
      <c r="DF4861" s="4"/>
    </row>
    <row r="4862" spans="106:110" x14ac:dyDescent="0.25">
      <c r="DB4862" s="4"/>
      <c r="DC4862" s="4"/>
      <c r="DD4862" s="4"/>
      <c r="DE4862" s="4"/>
      <c r="DF4862" s="4"/>
    </row>
    <row r="4863" spans="106:110" x14ac:dyDescent="0.25">
      <c r="DB4863" s="4"/>
      <c r="DC4863" s="4"/>
      <c r="DD4863" s="4"/>
      <c r="DE4863" s="4"/>
      <c r="DF4863" s="4"/>
    </row>
    <row r="4864" spans="106:110" x14ac:dyDescent="0.25">
      <c r="DB4864" s="4"/>
      <c r="DC4864" s="4"/>
      <c r="DD4864" s="4"/>
      <c r="DE4864" s="4"/>
      <c r="DF4864" s="4"/>
    </row>
    <row r="4865" spans="106:110" x14ac:dyDescent="0.25">
      <c r="DB4865" s="4"/>
      <c r="DC4865" s="4"/>
      <c r="DD4865" s="4"/>
      <c r="DE4865" s="4"/>
      <c r="DF4865" s="4"/>
    </row>
    <row r="4866" spans="106:110" x14ac:dyDescent="0.25">
      <c r="DB4866" s="4"/>
      <c r="DC4866" s="4"/>
      <c r="DD4866" s="4"/>
      <c r="DE4866" s="4"/>
      <c r="DF4866" s="4"/>
    </row>
    <row r="4867" spans="106:110" x14ac:dyDescent="0.25">
      <c r="DB4867" s="4"/>
      <c r="DC4867" s="87"/>
      <c r="DD4867" s="87"/>
      <c r="DE4867" s="87"/>
      <c r="DF4867" s="87"/>
    </row>
    <row r="4868" spans="106:110" x14ac:dyDescent="0.25">
      <c r="DB4868" s="4"/>
      <c r="DC4868" s="4"/>
      <c r="DD4868" s="4"/>
      <c r="DE4868" s="4"/>
      <c r="DF4868" s="4"/>
    </row>
    <row r="4869" spans="106:110" x14ac:dyDescent="0.25">
      <c r="DB4869" s="4"/>
      <c r="DC4869" s="4"/>
      <c r="DD4869" s="4"/>
      <c r="DE4869" s="4"/>
      <c r="DF4869" s="4"/>
    </row>
    <row r="4870" spans="106:110" x14ac:dyDescent="0.25">
      <c r="DB4870" s="106"/>
      <c r="DC4870" s="106"/>
      <c r="DD4870" s="106"/>
      <c r="DE4870" s="107"/>
      <c r="DF4870" s="107"/>
    </row>
    <row r="4871" spans="106:110" x14ac:dyDescent="0.25">
      <c r="DB4871" s="106"/>
      <c r="DC4871" s="106"/>
      <c r="DD4871" s="106">
        <v>0</v>
      </c>
      <c r="DE4871" s="107"/>
      <c r="DF4871" s="107"/>
    </row>
    <row r="4872" spans="106:110" x14ac:dyDescent="0.25">
      <c r="DB4872" s="4"/>
      <c r="DC4872" s="4"/>
      <c r="DD4872" s="4"/>
      <c r="DE4872" s="4"/>
      <c r="DF4872" s="4"/>
    </row>
    <row r="4873" spans="106:110" x14ac:dyDescent="0.25">
      <c r="DB4873" s="4"/>
      <c r="DC4873" s="30"/>
      <c r="DD4873" s="30"/>
      <c r="DE4873" s="30"/>
      <c r="DF4873" s="30"/>
    </row>
    <row r="4874" spans="106:110" x14ac:dyDescent="0.25">
      <c r="DB4874" s="4"/>
      <c r="DC4874" s="4"/>
      <c r="DD4874" s="4"/>
      <c r="DE4874" s="4"/>
      <c r="DF4874" s="4"/>
    </row>
    <row r="4875" spans="106:110" x14ac:dyDescent="0.25">
      <c r="DB4875" s="4"/>
      <c r="DC4875" s="4"/>
      <c r="DD4875" s="4"/>
      <c r="DE4875" s="4"/>
      <c r="DF4875" s="4"/>
    </row>
    <row r="4876" spans="106:110" x14ac:dyDescent="0.25">
      <c r="DB4876" s="4"/>
      <c r="DC4876" s="4"/>
      <c r="DD4876" s="4"/>
      <c r="DE4876" s="4"/>
      <c r="DF4876" s="4"/>
    </row>
    <row r="4877" spans="106:110" x14ac:dyDescent="0.25">
      <c r="DB4877" s="4"/>
      <c r="DC4877" s="89"/>
      <c r="DD4877" s="89"/>
      <c r="DE4877" s="89"/>
      <c r="DF4877" s="89"/>
    </row>
    <row r="4878" spans="106:110" x14ac:dyDescent="0.25">
      <c r="DB4878" s="4"/>
      <c r="DC4878" s="4"/>
      <c r="DD4878" s="4"/>
      <c r="DE4878" s="4"/>
      <c r="DF4878" s="4"/>
    </row>
    <row r="4879" spans="106:110" x14ac:dyDescent="0.25">
      <c r="DB4879" s="4"/>
      <c r="DC4879" s="4"/>
      <c r="DD4879" s="4"/>
      <c r="DE4879" s="4"/>
      <c r="DF4879" s="4"/>
    </row>
    <row r="4880" spans="106:110" x14ac:dyDescent="0.25">
      <c r="DB4880" s="4"/>
      <c r="DC4880" s="4"/>
      <c r="DD4880" s="4"/>
      <c r="DE4880" s="4"/>
      <c r="DF4880" s="4"/>
    </row>
    <row r="4881" spans="106:110" x14ac:dyDescent="0.25">
      <c r="DB4881" s="4"/>
      <c r="DC4881" s="4"/>
      <c r="DD4881" s="4"/>
      <c r="DE4881" s="4"/>
      <c r="DF4881" s="4"/>
    </row>
    <row r="4882" spans="106:110" x14ac:dyDescent="0.25">
      <c r="DB4882" s="4"/>
      <c r="DC4882" s="4"/>
      <c r="DD4882" s="4"/>
      <c r="DE4882" s="4"/>
      <c r="DF4882" s="4"/>
    </row>
    <row r="4883" spans="106:110" x14ac:dyDescent="0.25">
      <c r="DB4883" s="4"/>
      <c r="DC4883" s="4"/>
      <c r="DD4883" s="4"/>
      <c r="DE4883" s="4"/>
      <c r="DF4883" s="4"/>
    </row>
    <row r="4884" spans="106:110" x14ac:dyDescent="0.25">
      <c r="DB4884" s="4"/>
      <c r="DC4884" s="4"/>
      <c r="DD4884" s="4"/>
      <c r="DE4884" s="4"/>
      <c r="DF4884" s="4"/>
    </row>
    <row r="4885" spans="106:110" x14ac:dyDescent="0.25">
      <c r="DB4885" s="4"/>
      <c r="DC4885" s="87"/>
      <c r="DD4885" s="87"/>
      <c r="DE4885" s="87"/>
      <c r="DF4885" s="87"/>
    </row>
    <row r="4886" spans="106:110" x14ac:dyDescent="0.25">
      <c r="DB4886" s="4"/>
      <c r="DC4886" s="4"/>
      <c r="DD4886" s="4"/>
      <c r="DE4886" s="4"/>
      <c r="DF4886" s="4"/>
    </row>
    <row r="4887" spans="106:110" x14ac:dyDescent="0.25">
      <c r="DB4887" s="4"/>
      <c r="DC4887" s="4"/>
      <c r="DD4887" s="4"/>
      <c r="DE4887" s="4"/>
      <c r="DF4887" s="4"/>
    </row>
    <row r="4888" spans="106:110" x14ac:dyDescent="0.25">
      <c r="DB4888" s="106"/>
      <c r="DC4888" s="106"/>
      <c r="DD4888" s="106"/>
      <c r="DE4888" s="107"/>
      <c r="DF4888" s="107"/>
    </row>
    <row r="4889" spans="106:110" x14ac:dyDescent="0.25">
      <c r="DB4889" s="106"/>
      <c r="DC4889" s="106"/>
      <c r="DD4889" s="106">
        <v>0</v>
      </c>
      <c r="DE4889" s="107"/>
      <c r="DF4889" s="107"/>
    </row>
    <row r="4890" spans="106:110" x14ac:dyDescent="0.25">
      <c r="DB4890" s="91"/>
      <c r="DC4890" s="26"/>
      <c r="DD4890" s="86"/>
      <c r="DE4890" s="86"/>
      <c r="DF4890" s="4"/>
    </row>
    <row r="4891" spans="106:110" x14ac:dyDescent="0.25">
      <c r="DB4891" s="4"/>
      <c r="DC4891" s="4"/>
      <c r="DD4891" s="4"/>
      <c r="DE4891" s="4"/>
      <c r="DF4891" s="4"/>
    </row>
    <row r="4892" spans="106:110" x14ac:dyDescent="0.25">
      <c r="DB4892" s="4"/>
      <c r="DC4892" s="30"/>
      <c r="DD4892" s="30"/>
      <c r="DE4892" s="30"/>
      <c r="DF4892" s="30"/>
    </row>
    <row r="4893" spans="106:110" x14ac:dyDescent="0.25">
      <c r="DB4893" s="4"/>
      <c r="DC4893" s="4"/>
      <c r="DD4893" s="4"/>
      <c r="DE4893" s="4"/>
      <c r="DF4893" s="4"/>
    </row>
    <row r="4894" spans="106:110" x14ac:dyDescent="0.25">
      <c r="DB4894" s="4"/>
      <c r="DC4894" s="4"/>
      <c r="DD4894" s="4"/>
      <c r="DE4894" s="4"/>
      <c r="DF4894" s="4"/>
    </row>
    <row r="4895" spans="106:110" x14ac:dyDescent="0.25">
      <c r="DB4895" s="4"/>
      <c r="DC4895" s="4"/>
      <c r="DD4895" s="4"/>
      <c r="DE4895" s="4"/>
      <c r="DF4895" s="4"/>
    </row>
    <row r="4896" spans="106:110" x14ac:dyDescent="0.25">
      <c r="DB4896" s="4"/>
      <c r="DC4896" s="4"/>
      <c r="DD4896" s="4"/>
      <c r="DE4896" s="4"/>
      <c r="DF4896" s="4"/>
    </row>
    <row r="4897" spans="106:110" x14ac:dyDescent="0.25">
      <c r="DB4897" s="4"/>
      <c r="DC4897" s="89"/>
      <c r="DD4897" s="89"/>
      <c r="DE4897" s="89"/>
      <c r="DF4897" s="89"/>
    </row>
    <row r="4898" spans="106:110" x14ac:dyDescent="0.25">
      <c r="DB4898" s="4"/>
      <c r="DC4898" s="4"/>
      <c r="DD4898" s="4"/>
      <c r="DE4898" s="4"/>
      <c r="DF4898" s="4"/>
    </row>
    <row r="4899" spans="106:110" x14ac:dyDescent="0.25">
      <c r="DB4899" s="4"/>
      <c r="DC4899" s="4"/>
      <c r="DD4899" s="4"/>
      <c r="DE4899" s="4"/>
      <c r="DF4899" s="4"/>
    </row>
    <row r="4900" spans="106:110" x14ac:dyDescent="0.25">
      <c r="DB4900" s="4"/>
      <c r="DC4900" s="4"/>
      <c r="DD4900" s="4"/>
      <c r="DE4900" s="4"/>
      <c r="DF4900" s="4"/>
    </row>
    <row r="4901" spans="106:110" x14ac:dyDescent="0.25">
      <c r="DB4901" s="4"/>
      <c r="DC4901" s="4"/>
      <c r="DD4901" s="4"/>
      <c r="DE4901" s="4"/>
      <c r="DF4901" s="4"/>
    </row>
    <row r="4902" spans="106:110" x14ac:dyDescent="0.25">
      <c r="DB4902" s="4"/>
      <c r="DC4902" s="4"/>
      <c r="DD4902" s="4"/>
      <c r="DE4902" s="4"/>
      <c r="DF4902" s="4"/>
    </row>
    <row r="4903" spans="106:110" x14ac:dyDescent="0.25">
      <c r="DB4903" s="4"/>
      <c r="DC4903" s="4"/>
      <c r="DD4903" s="4"/>
      <c r="DE4903" s="4"/>
      <c r="DF4903" s="4"/>
    </row>
    <row r="4904" spans="106:110" x14ac:dyDescent="0.25">
      <c r="DB4904" s="4"/>
      <c r="DC4904" s="4"/>
      <c r="DD4904" s="4"/>
      <c r="DE4904" s="4"/>
      <c r="DF4904" s="4"/>
    </row>
    <row r="4905" spans="106:110" x14ac:dyDescent="0.25">
      <c r="DB4905" s="4"/>
      <c r="DC4905" s="87"/>
      <c r="DD4905" s="87"/>
      <c r="DE4905" s="87"/>
      <c r="DF4905" s="87"/>
    </row>
    <row r="4906" spans="106:110" x14ac:dyDescent="0.25">
      <c r="DB4906" s="4"/>
      <c r="DC4906" s="4"/>
      <c r="DD4906" s="4"/>
      <c r="DE4906" s="4"/>
      <c r="DF4906" s="4"/>
    </row>
    <row r="4907" spans="106:110" x14ac:dyDescent="0.25">
      <c r="DB4907" s="4"/>
      <c r="DC4907" s="4"/>
      <c r="DD4907" s="4"/>
      <c r="DE4907" s="4"/>
      <c r="DF4907" s="4"/>
    </row>
    <row r="4908" spans="106:110" x14ac:dyDescent="0.25">
      <c r="DB4908" s="106"/>
      <c r="DC4908" s="106"/>
      <c r="DD4908" s="106"/>
      <c r="DE4908" s="107"/>
      <c r="DF4908" s="107"/>
    </row>
    <row r="4909" spans="106:110" x14ac:dyDescent="0.25">
      <c r="DB4909" s="106"/>
      <c r="DC4909" s="106"/>
      <c r="DD4909" s="106">
        <v>0</v>
      </c>
      <c r="DE4909" s="107"/>
      <c r="DF4909" s="107"/>
    </row>
    <row r="4910" spans="106:110" x14ac:dyDescent="0.25">
      <c r="DB4910" s="4"/>
      <c r="DC4910" s="4"/>
      <c r="DD4910" s="4"/>
      <c r="DE4910" s="4"/>
      <c r="DF4910" s="4"/>
    </row>
    <row r="4911" spans="106:110" x14ac:dyDescent="0.25">
      <c r="DB4911" s="4"/>
      <c r="DC4911" s="30"/>
      <c r="DD4911" s="30"/>
      <c r="DE4911" s="30"/>
      <c r="DF4911" s="30"/>
    </row>
    <row r="4912" spans="106:110" x14ac:dyDescent="0.25">
      <c r="DB4912" s="4"/>
      <c r="DC4912" s="4"/>
      <c r="DD4912" s="4"/>
      <c r="DE4912" s="4"/>
      <c r="DF4912" s="4"/>
    </row>
    <row r="4913" spans="106:110" x14ac:dyDescent="0.25">
      <c r="DB4913" s="4"/>
      <c r="DC4913" s="4"/>
      <c r="DD4913" s="4"/>
      <c r="DE4913" s="4"/>
      <c r="DF4913" s="4"/>
    </row>
    <row r="4914" spans="106:110" x14ac:dyDescent="0.25">
      <c r="DB4914" s="4"/>
      <c r="DC4914" s="4"/>
      <c r="DD4914" s="4"/>
      <c r="DE4914" s="4"/>
      <c r="DF4914" s="4"/>
    </row>
    <row r="4915" spans="106:110" x14ac:dyDescent="0.25">
      <c r="DB4915" s="4"/>
      <c r="DC4915" s="89"/>
      <c r="DD4915" s="89"/>
      <c r="DE4915" s="89"/>
      <c r="DF4915" s="89"/>
    </row>
    <row r="4916" spans="106:110" x14ac:dyDescent="0.25">
      <c r="DB4916" s="4"/>
      <c r="DC4916" s="4"/>
      <c r="DD4916" s="4"/>
      <c r="DE4916" s="4"/>
      <c r="DF4916" s="4"/>
    </row>
    <row r="4917" spans="106:110" x14ac:dyDescent="0.25">
      <c r="DB4917" s="4"/>
      <c r="DC4917" s="4"/>
      <c r="DD4917" s="4"/>
      <c r="DE4917" s="4"/>
      <c r="DF4917" s="4"/>
    </row>
    <row r="4918" spans="106:110" x14ac:dyDescent="0.25">
      <c r="DB4918" s="4"/>
      <c r="DC4918" s="4"/>
      <c r="DD4918" s="4"/>
      <c r="DE4918" s="4"/>
      <c r="DF4918" s="4"/>
    </row>
    <row r="4919" spans="106:110" x14ac:dyDescent="0.25">
      <c r="DB4919" s="4"/>
      <c r="DC4919" s="4"/>
      <c r="DD4919" s="4"/>
      <c r="DE4919" s="4"/>
      <c r="DF4919" s="4"/>
    </row>
    <row r="4920" spans="106:110" x14ac:dyDescent="0.25">
      <c r="DB4920" s="4"/>
      <c r="DC4920" s="4"/>
      <c r="DD4920" s="4"/>
      <c r="DE4920" s="4"/>
      <c r="DF4920" s="4"/>
    </row>
    <row r="4921" spans="106:110" x14ac:dyDescent="0.25">
      <c r="DB4921" s="4"/>
      <c r="DC4921" s="4"/>
      <c r="DD4921" s="4"/>
      <c r="DE4921" s="4"/>
      <c r="DF4921" s="4"/>
    </row>
    <row r="4922" spans="106:110" x14ac:dyDescent="0.25">
      <c r="DB4922" s="4"/>
      <c r="DC4922" s="4"/>
      <c r="DD4922" s="4"/>
      <c r="DE4922" s="4"/>
      <c r="DF4922" s="4"/>
    </row>
    <row r="4923" spans="106:110" x14ac:dyDescent="0.25">
      <c r="DB4923" s="4"/>
      <c r="DC4923" s="87"/>
      <c r="DD4923" s="87"/>
      <c r="DE4923" s="87"/>
      <c r="DF4923" s="87"/>
    </row>
    <row r="4924" spans="106:110" x14ac:dyDescent="0.25">
      <c r="DB4924" s="4"/>
      <c r="DC4924" s="4"/>
      <c r="DD4924" s="4"/>
      <c r="DE4924" s="4"/>
      <c r="DF4924" s="4"/>
    </row>
    <row r="4925" spans="106:110" x14ac:dyDescent="0.25">
      <c r="DB4925" s="4"/>
      <c r="DC4925" s="4"/>
      <c r="DD4925" s="4"/>
      <c r="DE4925" s="4"/>
      <c r="DF4925" s="4"/>
    </row>
    <row r="4926" spans="106:110" x14ac:dyDescent="0.25">
      <c r="DB4926" s="106"/>
      <c r="DC4926" s="106"/>
      <c r="DD4926" s="106"/>
      <c r="DE4926" s="107"/>
      <c r="DF4926" s="107"/>
    </row>
    <row r="4927" spans="106:110" x14ac:dyDescent="0.25">
      <c r="DB4927" s="4"/>
      <c r="DC4927" s="4"/>
      <c r="DD4927" s="4"/>
      <c r="DE4927" s="4"/>
      <c r="DF4927" s="4"/>
    </row>
    <row r="4928" spans="106:110" x14ac:dyDescent="0.25">
      <c r="DB4928" s="4"/>
      <c r="DC4928" s="4"/>
      <c r="DD4928" s="4"/>
      <c r="DE4928" s="4"/>
      <c r="DF4928" s="4"/>
    </row>
    <row r="4929" spans="106:110" x14ac:dyDescent="0.25">
      <c r="DB4929" s="91"/>
      <c r="DC4929" s="26"/>
      <c r="DD4929" s="86"/>
      <c r="DE4929" s="86"/>
      <c r="DF4929" s="4"/>
    </row>
    <row r="4930" spans="106:110" x14ac:dyDescent="0.25">
      <c r="DB4930" s="4"/>
      <c r="DC4930" s="4"/>
      <c r="DD4930" s="4"/>
      <c r="DE4930" s="4"/>
      <c r="DF4930" s="4"/>
    </row>
    <row r="4931" spans="106:110" x14ac:dyDescent="0.25">
      <c r="DB4931" s="4"/>
      <c r="DC4931" s="30"/>
      <c r="DD4931" s="30"/>
      <c r="DE4931" s="30"/>
      <c r="DF4931" s="30"/>
    </row>
    <row r="4932" spans="106:110" x14ac:dyDescent="0.25">
      <c r="DB4932" s="4"/>
      <c r="DC4932" s="4"/>
      <c r="DD4932" s="4"/>
      <c r="DE4932" s="4"/>
      <c r="DF4932" s="4"/>
    </row>
    <row r="4933" spans="106:110" x14ac:dyDescent="0.25">
      <c r="DB4933" s="4"/>
      <c r="DC4933" s="4"/>
      <c r="DD4933" s="4"/>
      <c r="DE4933" s="4"/>
      <c r="DF4933" s="4"/>
    </row>
    <row r="4934" spans="106:110" x14ac:dyDescent="0.25">
      <c r="DB4934" s="4"/>
      <c r="DC4934" s="4"/>
      <c r="DD4934" s="4"/>
      <c r="DE4934" s="4"/>
      <c r="DF4934" s="4"/>
    </row>
    <row r="4935" spans="106:110" x14ac:dyDescent="0.25">
      <c r="DB4935" s="4"/>
      <c r="DC4935" s="4"/>
      <c r="DD4935" s="4"/>
      <c r="DE4935" s="4"/>
      <c r="DF4935" s="4"/>
    </row>
    <row r="4936" spans="106:110" x14ac:dyDescent="0.25">
      <c r="DB4936" s="4"/>
      <c r="DC4936" s="4"/>
      <c r="DD4936" s="4"/>
      <c r="DE4936" s="4"/>
      <c r="DF4936" s="4"/>
    </row>
    <row r="4937" spans="106:110" x14ac:dyDescent="0.25">
      <c r="DB4937" s="4"/>
      <c r="DC4937" s="89"/>
      <c r="DD4937" s="89"/>
      <c r="DE4937" s="89"/>
      <c r="DF4937" s="89"/>
    </row>
    <row r="4938" spans="106:110" x14ac:dyDescent="0.25">
      <c r="DB4938" s="4"/>
      <c r="DC4938" s="4"/>
      <c r="DD4938" s="4"/>
      <c r="DE4938" s="4"/>
      <c r="DF4938" s="4"/>
    </row>
    <row r="4939" spans="106:110" x14ac:dyDescent="0.25">
      <c r="DB4939" s="4"/>
      <c r="DC4939" s="4"/>
      <c r="DD4939" s="4"/>
      <c r="DE4939" s="4"/>
      <c r="DF4939" s="4"/>
    </row>
    <row r="4940" spans="106:110" x14ac:dyDescent="0.25">
      <c r="DB4940" s="4"/>
      <c r="DC4940" s="4"/>
      <c r="DD4940" s="4"/>
      <c r="DE4940" s="4"/>
      <c r="DF4940" s="4"/>
    </row>
    <row r="4941" spans="106:110" x14ac:dyDescent="0.25">
      <c r="DB4941" s="4"/>
      <c r="DC4941" s="4"/>
      <c r="DD4941" s="4"/>
      <c r="DE4941" s="4"/>
      <c r="DF4941" s="4"/>
    </row>
    <row r="4942" spans="106:110" x14ac:dyDescent="0.25">
      <c r="DB4942" s="4"/>
      <c r="DC4942" s="4"/>
      <c r="DD4942" s="4"/>
      <c r="DE4942" s="4"/>
      <c r="DF4942" s="4"/>
    </row>
    <row r="4943" spans="106:110" x14ac:dyDescent="0.25">
      <c r="DB4943" s="4"/>
      <c r="DC4943" s="4"/>
      <c r="DD4943" s="4"/>
      <c r="DE4943" s="4"/>
      <c r="DF4943" s="4"/>
    </row>
    <row r="4944" spans="106:110" x14ac:dyDescent="0.25">
      <c r="DB4944" s="4"/>
      <c r="DC4944" s="4"/>
      <c r="DD4944" s="4"/>
      <c r="DE4944" s="4"/>
      <c r="DF4944" s="4"/>
    </row>
    <row r="4945" spans="106:110" x14ac:dyDescent="0.25">
      <c r="DB4945" s="4"/>
      <c r="DC4945" s="87"/>
      <c r="DD4945" s="87"/>
      <c r="DE4945" s="87"/>
      <c r="DF4945" s="87"/>
    </row>
    <row r="4946" spans="106:110" x14ac:dyDescent="0.25">
      <c r="DB4946" s="4"/>
      <c r="DC4946" s="4"/>
      <c r="DD4946" s="4"/>
      <c r="DE4946" s="4"/>
      <c r="DF4946" s="4"/>
    </row>
    <row r="4947" spans="106:110" x14ac:dyDescent="0.25">
      <c r="DB4947" s="4"/>
      <c r="DC4947" s="4"/>
      <c r="DD4947" s="4"/>
      <c r="DE4947" s="4"/>
      <c r="DF4947" s="4"/>
    </row>
    <row r="4948" spans="106:110" x14ac:dyDescent="0.25">
      <c r="DB4948" s="106"/>
      <c r="DC4948" s="106"/>
      <c r="DD4948" s="106"/>
      <c r="DE4948" s="107"/>
      <c r="DF4948" s="107"/>
    </row>
    <row r="4949" spans="106:110" x14ac:dyDescent="0.25">
      <c r="DB4949" s="4"/>
      <c r="DC4949" s="4"/>
      <c r="DD4949" s="4"/>
      <c r="DE4949" s="4"/>
      <c r="DF4949" s="4"/>
    </row>
    <row r="4950" spans="106:110" x14ac:dyDescent="0.25">
      <c r="DB4950" s="4"/>
      <c r="DC4950" s="4"/>
      <c r="DD4950" s="4"/>
      <c r="DE4950" s="4"/>
      <c r="DF4950" s="4"/>
    </row>
    <row r="4951" spans="106:110" x14ac:dyDescent="0.25">
      <c r="DB4951" s="91"/>
      <c r="DC4951" s="26"/>
      <c r="DD4951" s="86"/>
      <c r="DE4951" s="86"/>
      <c r="DF4951" s="4"/>
    </row>
    <row r="4952" spans="106:110" x14ac:dyDescent="0.25">
      <c r="DB4952" s="4"/>
      <c r="DC4952" s="4"/>
      <c r="DD4952" s="4"/>
      <c r="DE4952" s="4"/>
      <c r="DF4952" s="4"/>
    </row>
    <row r="4953" spans="106:110" x14ac:dyDescent="0.25">
      <c r="DB4953" s="4"/>
      <c r="DC4953" s="30"/>
      <c r="DD4953" s="30"/>
      <c r="DE4953" s="30"/>
      <c r="DF4953" s="30"/>
    </row>
    <row r="4954" spans="106:110" x14ac:dyDescent="0.25">
      <c r="DB4954" s="4"/>
      <c r="DC4954" s="4"/>
      <c r="DD4954" s="4"/>
      <c r="DE4954" s="4"/>
      <c r="DF4954" s="4"/>
    </row>
    <row r="4955" spans="106:110" x14ac:dyDescent="0.25">
      <c r="DB4955" s="4"/>
      <c r="DC4955" s="4"/>
      <c r="DD4955" s="4"/>
      <c r="DE4955" s="4"/>
      <c r="DF4955" s="4"/>
    </row>
    <row r="4956" spans="106:110" x14ac:dyDescent="0.25">
      <c r="DB4956" s="4"/>
      <c r="DC4956" s="4"/>
      <c r="DD4956" s="4"/>
      <c r="DE4956" s="4"/>
      <c r="DF4956" s="4"/>
    </row>
    <row r="4957" spans="106:110" x14ac:dyDescent="0.25">
      <c r="DB4957" s="4"/>
      <c r="DC4957" s="4"/>
      <c r="DD4957" s="4"/>
      <c r="DE4957" s="4"/>
      <c r="DF4957" s="4"/>
    </row>
    <row r="4958" spans="106:110" x14ac:dyDescent="0.25">
      <c r="DB4958" s="4"/>
      <c r="DC4958" s="4"/>
      <c r="DD4958" s="4"/>
      <c r="DE4958" s="4"/>
      <c r="DF4958" s="4"/>
    </row>
    <row r="4959" spans="106:110" x14ac:dyDescent="0.25">
      <c r="DB4959" s="4"/>
      <c r="DC4959" s="89"/>
      <c r="DD4959" s="89"/>
      <c r="DE4959" s="89"/>
      <c r="DF4959" s="89"/>
    </row>
    <row r="4960" spans="106:110" x14ac:dyDescent="0.25">
      <c r="DB4960" s="4"/>
      <c r="DC4960" s="4"/>
      <c r="DD4960" s="4"/>
      <c r="DE4960" s="4"/>
      <c r="DF4960" s="4"/>
    </row>
    <row r="4961" spans="106:110" x14ac:dyDescent="0.25">
      <c r="DB4961" s="4"/>
      <c r="DC4961" s="4"/>
      <c r="DD4961" s="4"/>
      <c r="DE4961" s="4"/>
      <c r="DF4961" s="4"/>
    </row>
    <row r="4962" spans="106:110" x14ac:dyDescent="0.25">
      <c r="DB4962" s="4"/>
      <c r="DC4962" s="4"/>
      <c r="DD4962" s="4"/>
      <c r="DE4962" s="4"/>
      <c r="DF4962" s="4"/>
    </row>
    <row r="4963" spans="106:110" x14ac:dyDescent="0.25">
      <c r="DB4963" s="4"/>
      <c r="DC4963" s="4"/>
      <c r="DD4963" s="4"/>
      <c r="DE4963" s="4"/>
      <c r="DF4963" s="4"/>
    </row>
    <row r="4964" spans="106:110" x14ac:dyDescent="0.25">
      <c r="DB4964" s="4"/>
      <c r="DC4964" s="4"/>
      <c r="DD4964" s="4"/>
      <c r="DE4964" s="4"/>
      <c r="DF4964" s="4"/>
    </row>
    <row r="4965" spans="106:110" x14ac:dyDescent="0.25">
      <c r="DB4965" s="4"/>
      <c r="DC4965" s="4"/>
      <c r="DD4965" s="4"/>
      <c r="DE4965" s="4"/>
      <c r="DF4965" s="4"/>
    </row>
    <row r="4966" spans="106:110" x14ac:dyDescent="0.25">
      <c r="DB4966" s="4"/>
      <c r="DC4966" s="4"/>
      <c r="DD4966" s="4"/>
      <c r="DE4966" s="4"/>
      <c r="DF4966" s="4"/>
    </row>
    <row r="4967" spans="106:110" x14ac:dyDescent="0.25">
      <c r="DB4967" s="4"/>
      <c r="DC4967" s="87"/>
      <c r="DD4967" s="87"/>
      <c r="DE4967" s="87"/>
      <c r="DF4967" s="87"/>
    </row>
    <row r="4968" spans="106:110" x14ac:dyDescent="0.25">
      <c r="DB4968" s="4"/>
      <c r="DC4968" s="4"/>
      <c r="DD4968" s="4"/>
      <c r="DE4968" s="4"/>
      <c r="DF4968" s="4"/>
    </row>
    <row r="4969" spans="106:110" x14ac:dyDescent="0.25">
      <c r="DB4969" s="4"/>
      <c r="DC4969" s="4"/>
      <c r="DD4969" s="4"/>
      <c r="DE4969" s="4"/>
      <c r="DF4969" s="4"/>
    </row>
    <row r="4970" spans="106:110" x14ac:dyDescent="0.25">
      <c r="DB4970" s="106"/>
      <c r="DC4970" s="106"/>
      <c r="DD4970" s="106"/>
      <c r="DE4970" s="107"/>
      <c r="DF4970" s="107"/>
    </row>
    <row r="4971" spans="106:110" x14ac:dyDescent="0.25">
      <c r="DB4971" s="4"/>
      <c r="DC4971" s="4"/>
      <c r="DD4971" s="4"/>
      <c r="DE4971" s="4"/>
      <c r="DF4971" s="4"/>
    </row>
    <row r="4972" spans="106:110" x14ac:dyDescent="0.25">
      <c r="DB4972" s="4"/>
      <c r="DC4972" s="4"/>
      <c r="DD4972" s="4"/>
      <c r="DE4972" s="4"/>
      <c r="DF4972" s="4"/>
    </row>
    <row r="4973" spans="106:110" x14ac:dyDescent="0.25">
      <c r="DB4973" s="4"/>
      <c r="DC4973" s="4"/>
      <c r="DD4973" s="4"/>
      <c r="DE4973" s="4"/>
      <c r="DF4973" s="4"/>
    </row>
    <row r="4974" spans="106:110" x14ac:dyDescent="0.25">
      <c r="DB4974" s="4"/>
      <c r="DC4974" s="30"/>
      <c r="DD4974" s="30"/>
      <c r="DE4974" s="30"/>
      <c r="DF4974" s="30"/>
    </row>
    <row r="4975" spans="106:110" x14ac:dyDescent="0.25">
      <c r="DB4975" s="4"/>
      <c r="DC4975" s="4"/>
      <c r="DD4975" s="4"/>
      <c r="DE4975" s="4"/>
      <c r="DF4975" s="4"/>
    </row>
    <row r="4976" spans="106:110" x14ac:dyDescent="0.25">
      <c r="DB4976" s="4"/>
      <c r="DC4976" s="4"/>
      <c r="DD4976" s="4"/>
      <c r="DE4976" s="4"/>
      <c r="DF4976" s="4"/>
    </row>
    <row r="4977" spans="106:110" x14ac:dyDescent="0.25">
      <c r="DB4977" s="4"/>
      <c r="DC4977" s="4"/>
      <c r="DD4977" s="4"/>
      <c r="DE4977" s="4"/>
      <c r="DF4977" s="4"/>
    </row>
    <row r="4978" spans="106:110" x14ac:dyDescent="0.25">
      <c r="DB4978" s="4"/>
      <c r="DC4978" s="4"/>
      <c r="DD4978" s="4"/>
      <c r="DE4978" s="4"/>
      <c r="DF4978" s="4"/>
    </row>
    <row r="4979" spans="106:110" x14ac:dyDescent="0.25">
      <c r="DB4979" s="4"/>
      <c r="DC4979" s="89"/>
      <c r="DD4979" s="89"/>
      <c r="DE4979" s="89"/>
      <c r="DF4979" s="89"/>
    </row>
    <row r="4980" spans="106:110" x14ac:dyDescent="0.25">
      <c r="DB4980" s="4"/>
      <c r="DC4980" s="4"/>
      <c r="DD4980" s="4"/>
      <c r="DE4980" s="4"/>
      <c r="DF4980" s="4"/>
    </row>
    <row r="4981" spans="106:110" x14ac:dyDescent="0.25">
      <c r="DB4981" s="4"/>
      <c r="DC4981" s="4"/>
      <c r="DD4981" s="4"/>
      <c r="DE4981" s="4"/>
      <c r="DF4981" s="4"/>
    </row>
    <row r="4982" spans="106:110" x14ac:dyDescent="0.25">
      <c r="DB4982" s="4"/>
      <c r="DC4982" s="4"/>
      <c r="DD4982" s="4"/>
      <c r="DE4982" s="4"/>
      <c r="DF4982" s="4"/>
    </row>
    <row r="4983" spans="106:110" x14ac:dyDescent="0.25">
      <c r="DB4983" s="4"/>
      <c r="DC4983" s="4"/>
      <c r="DD4983" s="4"/>
      <c r="DE4983" s="4"/>
      <c r="DF4983" s="4"/>
    </row>
    <row r="4984" spans="106:110" x14ac:dyDescent="0.25">
      <c r="DB4984" s="4"/>
      <c r="DC4984" s="4"/>
      <c r="DD4984" s="4"/>
      <c r="DE4984" s="4"/>
      <c r="DF4984" s="4"/>
    </row>
    <row r="4985" spans="106:110" x14ac:dyDescent="0.25">
      <c r="DB4985" s="4"/>
      <c r="DC4985" s="4"/>
      <c r="DD4985" s="4"/>
      <c r="DE4985" s="4"/>
      <c r="DF4985" s="4"/>
    </row>
    <row r="4986" spans="106:110" x14ac:dyDescent="0.25">
      <c r="DB4986" s="4"/>
      <c r="DC4986" s="4"/>
      <c r="DD4986" s="4"/>
      <c r="DE4986" s="4"/>
      <c r="DF4986" s="4"/>
    </row>
    <row r="4987" spans="106:110" x14ac:dyDescent="0.25">
      <c r="DB4987" s="4"/>
      <c r="DC4987" s="87"/>
      <c r="DD4987" s="87"/>
      <c r="DE4987" s="87"/>
      <c r="DF4987" s="87"/>
    </row>
    <row r="4988" spans="106:110" x14ac:dyDescent="0.25">
      <c r="DB4988" s="4"/>
      <c r="DC4988" s="4"/>
      <c r="DD4988" s="4"/>
      <c r="DE4988" s="4"/>
      <c r="DF4988" s="4"/>
    </row>
    <row r="4989" spans="106:110" x14ac:dyDescent="0.25">
      <c r="DB4989" s="4"/>
      <c r="DC4989" s="4"/>
      <c r="DD4989" s="4"/>
      <c r="DE4989" s="4"/>
      <c r="DF4989" s="4"/>
    </row>
    <row r="4990" spans="106:110" x14ac:dyDescent="0.25">
      <c r="DB4990" s="106"/>
      <c r="DC4990" s="106"/>
      <c r="DD4990" s="106"/>
      <c r="DE4990" s="107"/>
      <c r="DF4990" s="107"/>
    </row>
    <row r="4991" spans="106:110" x14ac:dyDescent="0.25">
      <c r="DB4991" s="4"/>
      <c r="DC4991" s="4"/>
      <c r="DD4991" s="4"/>
      <c r="DE4991" s="4"/>
      <c r="DF4991" s="4"/>
    </row>
    <row r="4992" spans="106:110" x14ac:dyDescent="0.25">
      <c r="DB4992" s="4"/>
      <c r="DC4992" s="4"/>
      <c r="DD4992" s="4"/>
      <c r="DE4992" s="4"/>
      <c r="DF4992" s="4"/>
    </row>
    <row r="4993" spans="106:110" x14ac:dyDescent="0.25">
      <c r="DB4993" s="108"/>
      <c r="DC4993" s="108"/>
      <c r="DD4993" s="108"/>
      <c r="DE4993" s="111"/>
      <c r="DF4993" s="111"/>
    </row>
    <row r="4994" spans="106:110" x14ac:dyDescent="0.25">
      <c r="DB4994" s="91"/>
      <c r="DC4994" s="26"/>
      <c r="DD4994" s="86"/>
      <c r="DE4994" s="86"/>
      <c r="DF4994" s="4"/>
    </row>
    <row r="4995" spans="106:110" x14ac:dyDescent="0.25">
      <c r="DB4995" s="4"/>
      <c r="DC4995" s="4"/>
      <c r="DD4995" s="4"/>
      <c r="DE4995" s="4"/>
      <c r="DF4995" s="4"/>
    </row>
    <row r="4996" spans="106:110" x14ac:dyDescent="0.25">
      <c r="DB4996" s="4"/>
      <c r="DC4996" s="30"/>
      <c r="DD4996" s="30"/>
      <c r="DE4996" s="30"/>
      <c r="DF4996" s="30"/>
    </row>
    <row r="4997" spans="106:110" x14ac:dyDescent="0.25">
      <c r="DB4997" s="4"/>
      <c r="DC4997" s="4"/>
      <c r="DD4997" s="4"/>
      <c r="DE4997" s="4"/>
      <c r="DF4997" s="4"/>
    </row>
    <row r="4998" spans="106:110" x14ac:dyDescent="0.25">
      <c r="DB4998" s="4"/>
      <c r="DC4998" s="4"/>
      <c r="DD4998" s="4"/>
      <c r="DE4998" s="4"/>
      <c r="DF4998" s="4"/>
    </row>
    <row r="4999" spans="106:110" x14ac:dyDescent="0.25">
      <c r="DB4999" s="4"/>
      <c r="DC4999" s="4"/>
      <c r="DD4999" s="4"/>
      <c r="DE4999" s="4"/>
      <c r="DF4999" s="4"/>
    </row>
    <row r="5000" spans="106:110" x14ac:dyDescent="0.25">
      <c r="DB5000" s="4"/>
      <c r="DC5000" s="4"/>
      <c r="DD5000" s="4"/>
      <c r="DE5000" s="4"/>
      <c r="DF5000" s="4"/>
    </row>
    <row r="5001" spans="106:110" x14ac:dyDescent="0.25">
      <c r="DB5001" s="4"/>
      <c r="DC5001" s="4"/>
      <c r="DD5001" s="4"/>
      <c r="DE5001" s="4"/>
      <c r="DF5001" s="4"/>
    </row>
    <row r="5002" spans="106:110" x14ac:dyDescent="0.25">
      <c r="DB5002" s="4"/>
      <c r="DC5002" s="4"/>
      <c r="DD5002" s="4"/>
      <c r="DE5002" s="4"/>
      <c r="DF5002" s="4"/>
    </row>
    <row r="5003" spans="106:110" x14ac:dyDescent="0.25">
      <c r="DB5003" s="4"/>
      <c r="DC5003" s="89"/>
      <c r="DD5003" s="89"/>
      <c r="DE5003" s="89"/>
      <c r="DF5003" s="89"/>
    </row>
    <row r="5004" spans="106:110" x14ac:dyDescent="0.25">
      <c r="DB5004" s="4"/>
      <c r="DC5004" s="4"/>
      <c r="DD5004" s="4"/>
      <c r="DE5004" s="4"/>
      <c r="DF5004" s="4"/>
    </row>
    <row r="5005" spans="106:110" x14ac:dyDescent="0.25">
      <c r="DB5005" s="4"/>
      <c r="DC5005" s="4"/>
      <c r="DD5005" s="4"/>
      <c r="DE5005" s="4"/>
      <c r="DF5005" s="4"/>
    </row>
    <row r="5006" spans="106:110" x14ac:dyDescent="0.25">
      <c r="DB5006" s="4"/>
      <c r="DC5006" s="4"/>
      <c r="DD5006" s="4"/>
      <c r="DE5006" s="4"/>
      <c r="DF5006" s="4"/>
    </row>
    <row r="5007" spans="106:110" x14ac:dyDescent="0.25">
      <c r="DB5007" s="4"/>
      <c r="DC5007" s="4"/>
      <c r="DD5007" s="4"/>
      <c r="DE5007" s="4"/>
      <c r="DF5007" s="4"/>
    </row>
    <row r="5008" spans="106:110" x14ac:dyDescent="0.25">
      <c r="DB5008" s="4"/>
      <c r="DC5008" s="4"/>
      <c r="DD5008" s="4"/>
      <c r="DE5008" s="4"/>
      <c r="DF5008" s="4"/>
    </row>
    <row r="5009" spans="106:110" x14ac:dyDescent="0.25">
      <c r="DB5009" s="4"/>
      <c r="DC5009" s="4"/>
      <c r="DD5009" s="4"/>
      <c r="DE5009" s="4"/>
      <c r="DF5009" s="4"/>
    </row>
    <row r="5010" spans="106:110" x14ac:dyDescent="0.25">
      <c r="DB5010" s="4"/>
      <c r="DC5010" s="4"/>
      <c r="DD5010" s="4"/>
      <c r="DE5010" s="4"/>
      <c r="DF5010" s="4"/>
    </row>
    <row r="5011" spans="106:110" x14ac:dyDescent="0.25">
      <c r="DB5011" s="4"/>
      <c r="DC5011" s="87"/>
      <c r="DD5011" s="87"/>
      <c r="DE5011" s="87"/>
      <c r="DF5011" s="87"/>
    </row>
    <row r="5012" spans="106:110" x14ac:dyDescent="0.25">
      <c r="DB5012" s="4"/>
      <c r="DC5012" s="4"/>
      <c r="DD5012" s="4"/>
      <c r="DE5012" s="4"/>
      <c r="DF5012" s="4"/>
    </row>
    <row r="5013" spans="106:110" x14ac:dyDescent="0.25">
      <c r="DB5013" s="4"/>
      <c r="DC5013" s="4"/>
      <c r="DD5013" s="4"/>
      <c r="DE5013" s="4"/>
      <c r="DF5013" s="4"/>
    </row>
    <row r="5014" spans="106:110" x14ac:dyDescent="0.25">
      <c r="DB5014" s="106"/>
      <c r="DC5014" s="106"/>
      <c r="DD5014" s="106"/>
      <c r="DE5014" s="107"/>
      <c r="DF5014" s="107"/>
    </row>
    <row r="5015" spans="106:110" x14ac:dyDescent="0.25">
      <c r="DB5015" s="4"/>
      <c r="DC5015" s="4"/>
      <c r="DD5015" s="4"/>
      <c r="DE5015" s="4"/>
      <c r="DF5015" s="4"/>
    </row>
    <row r="5016" spans="106:110" x14ac:dyDescent="0.25">
      <c r="DB5016" s="4"/>
      <c r="DC5016" s="4"/>
      <c r="DD5016" s="4"/>
      <c r="DE5016" s="4"/>
      <c r="DF5016" s="4"/>
    </row>
    <row r="5017" spans="106:110" x14ac:dyDescent="0.25">
      <c r="DB5017" s="108"/>
      <c r="DC5017" s="108"/>
      <c r="DD5017" s="108"/>
      <c r="DE5017" s="111"/>
      <c r="DF5017" s="111"/>
    </row>
    <row r="5018" spans="106:110" x14ac:dyDescent="0.25">
      <c r="DB5018" s="4"/>
      <c r="DC5018" s="4"/>
      <c r="DD5018" s="4"/>
      <c r="DE5018" s="4"/>
      <c r="DF5018" s="4"/>
    </row>
    <row r="5019" spans="106:110" x14ac:dyDescent="0.25">
      <c r="DB5019" s="4"/>
      <c r="DC5019" s="30"/>
      <c r="DD5019" s="30"/>
      <c r="DE5019" s="30"/>
      <c r="DF5019" s="30"/>
    </row>
    <row r="5020" spans="106:110" x14ac:dyDescent="0.25">
      <c r="DB5020" s="4"/>
      <c r="DC5020" s="4"/>
      <c r="DD5020" s="4"/>
      <c r="DE5020" s="4"/>
      <c r="DF5020" s="4"/>
    </row>
    <row r="5021" spans="106:110" x14ac:dyDescent="0.25">
      <c r="DB5021" s="4"/>
      <c r="DC5021" s="4"/>
      <c r="DD5021" s="4"/>
      <c r="DE5021" s="4"/>
      <c r="DF5021" s="4"/>
    </row>
    <row r="5022" spans="106:110" x14ac:dyDescent="0.25">
      <c r="DB5022" s="4"/>
      <c r="DC5022" s="4"/>
      <c r="DD5022" s="4"/>
      <c r="DE5022" s="4"/>
      <c r="DF5022" s="4"/>
    </row>
    <row r="5023" spans="106:110" x14ac:dyDescent="0.25">
      <c r="DB5023" s="4"/>
      <c r="DC5023" s="4"/>
      <c r="DD5023" s="4"/>
      <c r="DE5023" s="4"/>
      <c r="DF5023" s="4"/>
    </row>
    <row r="5024" spans="106:110" x14ac:dyDescent="0.25">
      <c r="DB5024" s="4"/>
      <c r="DC5024" s="4"/>
      <c r="DD5024" s="4"/>
      <c r="DE5024" s="4"/>
      <c r="DF5024" s="4"/>
    </row>
    <row r="5025" spans="106:110" x14ac:dyDescent="0.25">
      <c r="DB5025" s="4"/>
      <c r="DC5025" s="89"/>
      <c r="DD5025" s="89"/>
      <c r="DE5025" s="89"/>
      <c r="DF5025" s="89"/>
    </row>
    <row r="5026" spans="106:110" x14ac:dyDescent="0.25">
      <c r="DB5026" s="4"/>
      <c r="DC5026" s="4"/>
      <c r="DD5026" s="4"/>
      <c r="DE5026" s="4"/>
      <c r="DF5026" s="4"/>
    </row>
    <row r="5027" spans="106:110" x14ac:dyDescent="0.25">
      <c r="DB5027" s="4"/>
      <c r="DC5027" s="4"/>
      <c r="DD5027" s="4"/>
      <c r="DE5027" s="4"/>
      <c r="DF5027" s="4"/>
    </row>
    <row r="5028" spans="106:110" x14ac:dyDescent="0.25">
      <c r="DB5028" s="4"/>
      <c r="DC5028" s="4"/>
      <c r="DD5028" s="4"/>
      <c r="DE5028" s="4"/>
      <c r="DF5028" s="4"/>
    </row>
    <row r="5029" spans="106:110" x14ac:dyDescent="0.25">
      <c r="DB5029" s="4"/>
      <c r="DC5029" s="4"/>
      <c r="DD5029" s="4"/>
      <c r="DE5029" s="4"/>
      <c r="DF5029" s="4"/>
    </row>
    <row r="5030" spans="106:110" x14ac:dyDescent="0.25">
      <c r="DB5030" s="4"/>
      <c r="DC5030" s="4"/>
      <c r="DD5030" s="4"/>
      <c r="DE5030" s="4"/>
      <c r="DF5030" s="4"/>
    </row>
    <row r="5031" spans="106:110" x14ac:dyDescent="0.25">
      <c r="DB5031" s="4"/>
      <c r="DC5031" s="4"/>
      <c r="DD5031" s="4"/>
      <c r="DE5031" s="4"/>
      <c r="DF5031" s="4"/>
    </row>
    <row r="5032" spans="106:110" x14ac:dyDescent="0.25">
      <c r="DB5032" s="4"/>
      <c r="DC5032" s="4"/>
      <c r="DD5032" s="4"/>
      <c r="DE5032" s="4"/>
      <c r="DF5032" s="4"/>
    </row>
    <row r="5033" spans="106:110" x14ac:dyDescent="0.25">
      <c r="DB5033" s="4"/>
      <c r="DC5033" s="87"/>
      <c r="DD5033" s="87"/>
      <c r="DE5033" s="87"/>
      <c r="DF5033" s="87"/>
    </row>
    <row r="5034" spans="106:110" x14ac:dyDescent="0.25">
      <c r="DB5034" s="4"/>
      <c r="DC5034" s="4"/>
      <c r="DD5034" s="4"/>
      <c r="DE5034" s="4"/>
      <c r="DF5034" s="4"/>
    </row>
    <row r="5035" spans="106:110" x14ac:dyDescent="0.25">
      <c r="DB5035" s="4"/>
      <c r="DC5035" s="4"/>
      <c r="DD5035" s="4"/>
      <c r="DE5035" s="4"/>
      <c r="DF5035" s="4"/>
    </row>
    <row r="5036" spans="106:110" x14ac:dyDescent="0.25">
      <c r="DB5036" s="106"/>
      <c r="DC5036" s="106"/>
      <c r="DD5036" s="106"/>
      <c r="DE5036" s="107"/>
      <c r="DF5036" s="107"/>
    </row>
    <row r="5037" spans="106:110" x14ac:dyDescent="0.25">
      <c r="DB5037" s="4"/>
      <c r="DC5037" s="4"/>
      <c r="DD5037" s="4"/>
      <c r="DE5037" s="4"/>
      <c r="DF5037" s="4"/>
    </row>
    <row r="5038" spans="106:110" x14ac:dyDescent="0.25">
      <c r="DB5038" s="4"/>
      <c r="DC5038" s="4"/>
      <c r="DD5038" s="4"/>
      <c r="DE5038" s="4"/>
      <c r="DF5038" s="4"/>
    </row>
    <row r="5039" spans="106:110" x14ac:dyDescent="0.25">
      <c r="DB5039" s="108"/>
      <c r="DC5039" s="108"/>
      <c r="DD5039" s="108"/>
      <c r="DE5039" s="111"/>
      <c r="DF5039" s="111"/>
    </row>
    <row r="5040" spans="106:110" x14ac:dyDescent="0.25">
      <c r="DB5040" s="91"/>
      <c r="DC5040" s="26"/>
      <c r="DD5040" s="86"/>
      <c r="DE5040" s="86"/>
      <c r="DF5040" s="4"/>
    </row>
    <row r="5041" spans="106:110" x14ac:dyDescent="0.25">
      <c r="DB5041" s="4"/>
      <c r="DC5041" s="4"/>
      <c r="DD5041" s="4"/>
      <c r="DE5041" s="4"/>
      <c r="DF5041" s="4"/>
    </row>
    <row r="5042" spans="106:110" x14ac:dyDescent="0.25">
      <c r="DB5042" s="4"/>
      <c r="DC5042" s="30"/>
      <c r="DD5042" s="30"/>
      <c r="DE5042" s="30"/>
      <c r="DF5042" s="30"/>
    </row>
    <row r="5043" spans="106:110" x14ac:dyDescent="0.25">
      <c r="DB5043" s="4"/>
      <c r="DC5043" s="4"/>
      <c r="DD5043" s="4"/>
      <c r="DE5043" s="4"/>
      <c r="DF5043" s="4"/>
    </row>
    <row r="5044" spans="106:110" x14ac:dyDescent="0.25">
      <c r="DB5044" s="4"/>
      <c r="DC5044" s="4"/>
      <c r="DD5044" s="4"/>
      <c r="DE5044" s="4"/>
      <c r="DF5044" s="4"/>
    </row>
    <row r="5045" spans="106:110" x14ac:dyDescent="0.25">
      <c r="DB5045" s="4"/>
      <c r="DC5045" s="4"/>
      <c r="DD5045" s="4"/>
      <c r="DE5045" s="4"/>
      <c r="DF5045" s="4"/>
    </row>
    <row r="5046" spans="106:110" x14ac:dyDescent="0.25">
      <c r="DB5046" s="4"/>
      <c r="DC5046" s="4"/>
      <c r="DD5046" s="4"/>
      <c r="DE5046" s="4"/>
      <c r="DF5046" s="4"/>
    </row>
    <row r="5047" spans="106:110" x14ac:dyDescent="0.25">
      <c r="DB5047" s="4"/>
      <c r="DC5047" s="4"/>
      <c r="DD5047" s="4"/>
      <c r="DE5047" s="4"/>
      <c r="DF5047" s="4"/>
    </row>
    <row r="5048" spans="106:110" x14ac:dyDescent="0.25">
      <c r="DB5048" s="4"/>
      <c r="DC5048" s="4"/>
      <c r="DD5048" s="4"/>
      <c r="DE5048" s="4"/>
      <c r="DF5048" s="4"/>
    </row>
    <row r="5049" spans="106:110" x14ac:dyDescent="0.25">
      <c r="DB5049" s="4"/>
      <c r="DC5049" s="89"/>
      <c r="DD5049" s="89"/>
      <c r="DE5049" s="89"/>
      <c r="DF5049" s="89"/>
    </row>
    <row r="5050" spans="106:110" x14ac:dyDescent="0.25">
      <c r="DB5050" s="4"/>
      <c r="DC5050" s="4"/>
      <c r="DD5050" s="4"/>
      <c r="DE5050" s="4"/>
      <c r="DF5050" s="4"/>
    </row>
    <row r="5051" spans="106:110" x14ac:dyDescent="0.25">
      <c r="DB5051" s="4"/>
      <c r="DC5051" s="4"/>
      <c r="DD5051" s="4"/>
      <c r="DE5051" s="4"/>
      <c r="DF5051" s="4"/>
    </row>
    <row r="5052" spans="106:110" x14ac:dyDescent="0.25">
      <c r="DB5052" s="4"/>
      <c r="DC5052" s="4"/>
      <c r="DD5052" s="4"/>
      <c r="DE5052" s="4"/>
      <c r="DF5052" s="4"/>
    </row>
    <row r="5053" spans="106:110" x14ac:dyDescent="0.25">
      <c r="DB5053" s="4"/>
      <c r="DC5053" s="4"/>
      <c r="DD5053" s="4"/>
      <c r="DE5053" s="4"/>
      <c r="DF5053" s="4"/>
    </row>
    <row r="5054" spans="106:110" x14ac:dyDescent="0.25">
      <c r="DB5054" s="4"/>
      <c r="DC5054" s="4"/>
      <c r="DD5054" s="4"/>
      <c r="DE5054" s="4"/>
      <c r="DF5054" s="4"/>
    </row>
    <row r="5055" spans="106:110" x14ac:dyDescent="0.25">
      <c r="DB5055" s="4"/>
      <c r="DC5055" s="4"/>
      <c r="DD5055" s="4"/>
      <c r="DE5055" s="4"/>
      <c r="DF5055" s="4"/>
    </row>
    <row r="5056" spans="106:110" x14ac:dyDescent="0.25">
      <c r="DB5056" s="4"/>
      <c r="DC5056" s="4"/>
      <c r="DD5056" s="4"/>
      <c r="DE5056" s="4"/>
      <c r="DF5056" s="4"/>
    </row>
    <row r="5057" spans="106:110" x14ac:dyDescent="0.25">
      <c r="DB5057" s="4"/>
      <c r="DC5057" s="87"/>
      <c r="DD5057" s="87"/>
      <c r="DE5057" s="87"/>
      <c r="DF5057" s="87"/>
    </row>
    <row r="5058" spans="106:110" x14ac:dyDescent="0.25">
      <c r="DB5058" s="4"/>
      <c r="DC5058" s="4"/>
      <c r="DD5058" s="4"/>
      <c r="DE5058" s="4"/>
      <c r="DF5058" s="4"/>
    </row>
    <row r="5059" spans="106:110" x14ac:dyDescent="0.25">
      <c r="DB5059" s="4"/>
      <c r="DC5059" s="4"/>
      <c r="DD5059" s="4"/>
      <c r="DE5059" s="4"/>
      <c r="DF5059" s="4"/>
    </row>
    <row r="5060" spans="106:110" x14ac:dyDescent="0.25">
      <c r="DB5060" s="106"/>
      <c r="DC5060" s="106"/>
      <c r="DD5060" s="106"/>
      <c r="DE5060" s="107"/>
      <c r="DF5060" s="107"/>
    </row>
    <row r="5061" spans="106:110" x14ac:dyDescent="0.25">
      <c r="DB5061" s="4"/>
      <c r="DC5061" s="4"/>
      <c r="DD5061" s="4"/>
      <c r="DE5061" s="4"/>
      <c r="DF5061" s="4"/>
    </row>
    <row r="5062" spans="106:110" x14ac:dyDescent="0.25">
      <c r="DB5062" s="4"/>
      <c r="DC5062" s="4"/>
      <c r="DD5062" s="4"/>
      <c r="DE5062" s="4"/>
      <c r="DF5062" s="4"/>
    </row>
    <row r="5063" spans="106:110" x14ac:dyDescent="0.25">
      <c r="DB5063" s="108"/>
      <c r="DC5063" s="108"/>
      <c r="DD5063" s="108"/>
      <c r="DE5063" s="111"/>
      <c r="DF5063" s="111"/>
    </row>
    <row r="5064" spans="106:110" x14ac:dyDescent="0.25">
      <c r="DB5064" s="4"/>
      <c r="DC5064" s="4"/>
      <c r="DD5064" s="4"/>
      <c r="DE5064" s="4"/>
      <c r="DF5064" s="4"/>
    </row>
    <row r="5065" spans="106:110" x14ac:dyDescent="0.25">
      <c r="DB5065" s="4"/>
      <c r="DC5065" s="30"/>
      <c r="DD5065" s="30"/>
      <c r="DE5065" s="30"/>
      <c r="DF5065" s="30"/>
    </row>
    <row r="5066" spans="106:110" x14ac:dyDescent="0.25">
      <c r="DB5066" s="4"/>
      <c r="DC5066" s="4"/>
      <c r="DD5066" s="4"/>
      <c r="DE5066" s="4"/>
      <c r="DF5066" s="4"/>
    </row>
    <row r="5067" spans="106:110" x14ac:dyDescent="0.25">
      <c r="DB5067" s="4"/>
      <c r="DC5067" s="4"/>
      <c r="DD5067" s="4"/>
      <c r="DE5067" s="4"/>
      <c r="DF5067" s="4"/>
    </row>
    <row r="5068" spans="106:110" x14ac:dyDescent="0.25">
      <c r="DB5068" s="4"/>
      <c r="DC5068" s="4"/>
      <c r="DD5068" s="4"/>
      <c r="DE5068" s="4"/>
      <c r="DF5068" s="4"/>
    </row>
    <row r="5069" spans="106:110" x14ac:dyDescent="0.25">
      <c r="DB5069" s="4"/>
      <c r="DC5069" s="4"/>
      <c r="DD5069" s="4"/>
      <c r="DE5069" s="4"/>
      <c r="DF5069" s="4"/>
    </row>
    <row r="5070" spans="106:110" x14ac:dyDescent="0.25">
      <c r="DB5070" s="4"/>
      <c r="DC5070" s="4"/>
      <c r="DD5070" s="4"/>
      <c r="DE5070" s="4"/>
      <c r="DF5070" s="4"/>
    </row>
    <row r="5071" spans="106:110" x14ac:dyDescent="0.25">
      <c r="DB5071" s="4"/>
      <c r="DC5071" s="89"/>
      <c r="DD5071" s="89"/>
      <c r="DE5071" s="89"/>
      <c r="DF5071" s="89"/>
    </row>
    <row r="5072" spans="106:110" x14ac:dyDescent="0.25">
      <c r="DB5072" s="4"/>
      <c r="DC5072" s="4"/>
      <c r="DD5072" s="4"/>
      <c r="DE5072" s="4"/>
      <c r="DF5072" s="4"/>
    </row>
    <row r="5073" spans="106:110" x14ac:dyDescent="0.25">
      <c r="DB5073" s="4"/>
      <c r="DC5073" s="4"/>
      <c r="DD5073" s="4"/>
      <c r="DE5073" s="4"/>
      <c r="DF5073" s="4"/>
    </row>
    <row r="5074" spans="106:110" x14ac:dyDescent="0.25">
      <c r="DB5074" s="4"/>
      <c r="DC5074" s="4"/>
      <c r="DD5074" s="4"/>
      <c r="DE5074" s="4"/>
      <c r="DF5074" s="4"/>
    </row>
    <row r="5075" spans="106:110" x14ac:dyDescent="0.25">
      <c r="DB5075" s="4"/>
      <c r="DC5075" s="4"/>
      <c r="DD5075" s="4"/>
      <c r="DE5075" s="4"/>
      <c r="DF5075" s="4"/>
    </row>
    <row r="5076" spans="106:110" x14ac:dyDescent="0.25">
      <c r="DB5076" s="4"/>
      <c r="DC5076" s="4"/>
      <c r="DD5076" s="4"/>
      <c r="DE5076" s="4"/>
      <c r="DF5076" s="4"/>
    </row>
    <row r="5077" spans="106:110" x14ac:dyDescent="0.25">
      <c r="DB5077" s="4"/>
      <c r="DC5077" s="4"/>
      <c r="DD5077" s="4"/>
      <c r="DE5077" s="4"/>
      <c r="DF5077" s="4"/>
    </row>
    <row r="5078" spans="106:110" x14ac:dyDescent="0.25">
      <c r="DB5078" s="4"/>
      <c r="DC5078" s="4"/>
      <c r="DD5078" s="4"/>
      <c r="DE5078" s="4"/>
      <c r="DF5078" s="4"/>
    </row>
    <row r="5079" spans="106:110" x14ac:dyDescent="0.25">
      <c r="DB5079" s="4"/>
      <c r="DC5079" s="87"/>
      <c r="DD5079" s="87"/>
      <c r="DE5079" s="87"/>
      <c r="DF5079" s="87"/>
    </row>
    <row r="5080" spans="106:110" x14ac:dyDescent="0.25">
      <c r="DB5080" s="4"/>
      <c r="DC5080" s="4"/>
      <c r="DD5080" s="4"/>
      <c r="DE5080" s="4"/>
      <c r="DF5080" s="4"/>
    </row>
    <row r="5081" spans="106:110" x14ac:dyDescent="0.25">
      <c r="DB5081" s="4"/>
      <c r="DC5081" s="4"/>
      <c r="DD5081" s="4"/>
      <c r="DE5081" s="4"/>
      <c r="DF5081" s="4"/>
    </row>
    <row r="5082" spans="106:110" x14ac:dyDescent="0.25">
      <c r="DB5082" s="106"/>
      <c r="DC5082" s="106"/>
      <c r="DD5082" s="106"/>
      <c r="DE5082" s="107"/>
      <c r="DF5082" s="107"/>
    </row>
    <row r="5083" spans="106:110" x14ac:dyDescent="0.25">
      <c r="DB5083" s="4"/>
      <c r="DC5083" s="4"/>
      <c r="DD5083" s="4"/>
      <c r="DE5083" s="4"/>
      <c r="DF5083" s="4"/>
    </row>
    <row r="5084" spans="106:110" x14ac:dyDescent="0.25">
      <c r="DB5084" s="91"/>
      <c r="DC5084" s="26"/>
      <c r="DD5084" s="86"/>
      <c r="DE5084" s="86"/>
      <c r="DF5084" s="4"/>
    </row>
    <row r="5085" spans="106:110" x14ac:dyDescent="0.25">
      <c r="DB5085" s="4"/>
      <c r="DC5085" s="4"/>
      <c r="DD5085" s="4"/>
      <c r="DE5085" s="4"/>
      <c r="DF5085" s="4"/>
    </row>
    <row r="5086" spans="106:110" x14ac:dyDescent="0.25">
      <c r="DB5086" s="4"/>
      <c r="DC5086" s="30"/>
      <c r="DD5086" s="30"/>
      <c r="DE5086" s="30"/>
      <c r="DF5086" s="30"/>
    </row>
    <row r="5087" spans="106:110" x14ac:dyDescent="0.25">
      <c r="DB5087" s="4"/>
      <c r="DC5087" s="4"/>
      <c r="DD5087" s="4"/>
      <c r="DE5087" s="4"/>
      <c r="DF5087" s="4"/>
    </row>
    <row r="5088" spans="106:110" x14ac:dyDescent="0.25">
      <c r="DB5088" s="4"/>
      <c r="DC5088" s="4"/>
      <c r="DD5088" s="4"/>
      <c r="DE5088" s="4"/>
      <c r="DF5088" s="4"/>
    </row>
    <row r="5089" spans="106:110" x14ac:dyDescent="0.25">
      <c r="DB5089" s="4"/>
      <c r="DC5089" s="4"/>
      <c r="DD5089" s="4"/>
      <c r="DE5089" s="4"/>
      <c r="DF5089" s="4"/>
    </row>
    <row r="5090" spans="106:110" x14ac:dyDescent="0.25">
      <c r="DB5090" s="4"/>
      <c r="DC5090" s="4"/>
      <c r="DD5090" s="4"/>
      <c r="DE5090" s="4"/>
      <c r="DF5090" s="4"/>
    </row>
    <row r="5091" spans="106:110" x14ac:dyDescent="0.25">
      <c r="DB5091" s="4"/>
      <c r="DC5091" s="89"/>
      <c r="DD5091" s="89"/>
      <c r="DE5091" s="89"/>
      <c r="DF5091" s="89"/>
    </row>
    <row r="5092" spans="106:110" x14ac:dyDescent="0.25">
      <c r="DB5092" s="4"/>
      <c r="DC5092" s="4"/>
      <c r="DD5092" s="4"/>
      <c r="DE5092" s="4"/>
      <c r="DF5092" s="4"/>
    </row>
    <row r="5093" spans="106:110" x14ac:dyDescent="0.25">
      <c r="DB5093" s="4"/>
      <c r="DC5093" s="4"/>
      <c r="DD5093" s="4"/>
      <c r="DE5093" s="4"/>
      <c r="DF5093" s="4"/>
    </row>
    <row r="5094" spans="106:110" x14ac:dyDescent="0.25">
      <c r="DB5094" s="4"/>
      <c r="DC5094" s="4"/>
      <c r="DD5094" s="4"/>
      <c r="DE5094" s="4"/>
      <c r="DF5094" s="4"/>
    </row>
    <row r="5095" spans="106:110" x14ac:dyDescent="0.25">
      <c r="DB5095" s="4"/>
      <c r="DC5095" s="4"/>
      <c r="DD5095" s="4"/>
      <c r="DE5095" s="4"/>
      <c r="DF5095" s="4"/>
    </row>
    <row r="5096" spans="106:110" x14ac:dyDescent="0.25">
      <c r="DB5096" s="4"/>
      <c r="DC5096" s="4"/>
      <c r="DD5096" s="4"/>
      <c r="DE5096" s="4"/>
      <c r="DF5096" s="4"/>
    </row>
    <row r="5097" spans="106:110" x14ac:dyDescent="0.25">
      <c r="DB5097" s="4"/>
      <c r="DC5097" s="4"/>
      <c r="DD5097" s="4"/>
      <c r="DE5097" s="4"/>
      <c r="DF5097" s="4"/>
    </row>
    <row r="5098" spans="106:110" x14ac:dyDescent="0.25">
      <c r="DB5098" s="4"/>
      <c r="DC5098" s="4"/>
      <c r="DD5098" s="4"/>
      <c r="DE5098" s="4"/>
      <c r="DF5098" s="4"/>
    </row>
    <row r="5099" spans="106:110" x14ac:dyDescent="0.25">
      <c r="DB5099" s="4"/>
      <c r="DC5099" s="87"/>
      <c r="DD5099" s="87"/>
      <c r="DE5099" s="87"/>
      <c r="DF5099" s="87"/>
    </row>
    <row r="5100" spans="106:110" x14ac:dyDescent="0.25">
      <c r="DB5100" s="4"/>
      <c r="DC5100" s="4"/>
      <c r="DD5100" s="4"/>
      <c r="DE5100" s="4"/>
      <c r="DF5100" s="4"/>
    </row>
    <row r="5101" spans="106:110" x14ac:dyDescent="0.25">
      <c r="DB5101" s="4"/>
      <c r="DC5101" s="4"/>
      <c r="DD5101" s="4"/>
      <c r="DE5101" s="4"/>
      <c r="DF5101" s="4"/>
    </row>
    <row r="5102" spans="106:110" x14ac:dyDescent="0.25">
      <c r="DB5102" s="106"/>
      <c r="DC5102" s="106"/>
      <c r="DD5102" s="106"/>
      <c r="DE5102" s="107"/>
      <c r="DF5102" s="107"/>
    </row>
    <row r="5103" spans="106:110" x14ac:dyDescent="0.25">
      <c r="DB5103" s="4"/>
      <c r="DC5103" s="4"/>
      <c r="DD5103" s="4"/>
      <c r="DE5103" s="4"/>
      <c r="DF5103" s="4"/>
    </row>
    <row r="5104" spans="106:110" x14ac:dyDescent="0.25">
      <c r="DB5104" s="4"/>
      <c r="DC5104" s="4"/>
      <c r="DD5104" s="4"/>
      <c r="DE5104" s="4"/>
      <c r="DF5104" s="4"/>
    </row>
    <row r="5105" spans="106:110" x14ac:dyDescent="0.25">
      <c r="DB5105" s="4"/>
      <c r="DC5105" s="30"/>
      <c r="DD5105" s="30"/>
      <c r="DE5105" s="30"/>
      <c r="DF5105" s="30"/>
    </row>
    <row r="5106" spans="106:110" x14ac:dyDescent="0.25">
      <c r="DB5106" s="4"/>
      <c r="DC5106" s="4"/>
      <c r="DD5106" s="4"/>
      <c r="DE5106" s="4"/>
      <c r="DF5106" s="4"/>
    </row>
    <row r="5107" spans="106:110" x14ac:dyDescent="0.25">
      <c r="DB5107" s="4"/>
      <c r="DC5107" s="4"/>
      <c r="DD5107" s="4"/>
      <c r="DE5107" s="4"/>
      <c r="DF5107" s="4"/>
    </row>
    <row r="5108" spans="106:110" x14ac:dyDescent="0.25">
      <c r="DB5108" s="4"/>
      <c r="DC5108" s="4"/>
      <c r="DD5108" s="4"/>
      <c r="DE5108" s="4"/>
      <c r="DF5108" s="4"/>
    </row>
    <row r="5109" spans="106:110" x14ac:dyDescent="0.25">
      <c r="DB5109" s="4"/>
      <c r="DC5109" s="89"/>
      <c r="DD5109" s="89"/>
      <c r="DE5109" s="89"/>
      <c r="DF5109" s="89"/>
    </row>
    <row r="5110" spans="106:110" x14ac:dyDescent="0.25">
      <c r="DB5110" s="4"/>
      <c r="DC5110" s="4"/>
      <c r="DD5110" s="4"/>
      <c r="DE5110" s="4"/>
      <c r="DF5110" s="4"/>
    </row>
    <row r="5111" spans="106:110" x14ac:dyDescent="0.25">
      <c r="DB5111" s="4"/>
      <c r="DC5111" s="4"/>
      <c r="DD5111" s="4"/>
      <c r="DE5111" s="4"/>
      <c r="DF5111" s="4"/>
    </row>
    <row r="5112" spans="106:110" x14ac:dyDescent="0.25">
      <c r="DB5112" s="4"/>
      <c r="DC5112" s="4"/>
      <c r="DD5112" s="4"/>
      <c r="DE5112" s="4"/>
      <c r="DF5112" s="4"/>
    </row>
    <row r="5113" spans="106:110" x14ac:dyDescent="0.25">
      <c r="DB5113" s="4"/>
      <c r="DC5113" s="4"/>
      <c r="DD5113" s="4"/>
      <c r="DE5113" s="4"/>
      <c r="DF5113" s="4"/>
    </row>
    <row r="5114" spans="106:110" x14ac:dyDescent="0.25">
      <c r="DB5114" s="4"/>
      <c r="DC5114" s="4"/>
      <c r="DD5114" s="4"/>
      <c r="DE5114" s="4"/>
      <c r="DF5114" s="4"/>
    </row>
    <row r="5115" spans="106:110" x14ac:dyDescent="0.25">
      <c r="DB5115" s="4"/>
      <c r="DC5115" s="4"/>
      <c r="DD5115" s="4"/>
      <c r="DE5115" s="4"/>
      <c r="DF5115" s="4"/>
    </row>
    <row r="5116" spans="106:110" x14ac:dyDescent="0.25">
      <c r="DB5116" s="4"/>
      <c r="DC5116" s="4"/>
      <c r="DD5116" s="4"/>
      <c r="DE5116" s="4"/>
      <c r="DF5116" s="4"/>
    </row>
    <row r="5117" spans="106:110" x14ac:dyDescent="0.25">
      <c r="DB5117" s="4"/>
      <c r="DC5117" s="87"/>
      <c r="DD5117" s="87"/>
      <c r="DE5117" s="87"/>
      <c r="DF5117" s="87"/>
    </row>
    <row r="5118" spans="106:110" x14ac:dyDescent="0.25">
      <c r="DB5118" s="4"/>
      <c r="DC5118" s="4"/>
      <c r="DD5118" s="4"/>
      <c r="DE5118" s="4"/>
      <c r="DF5118" s="4"/>
    </row>
    <row r="5119" spans="106:110" x14ac:dyDescent="0.25">
      <c r="DB5119" s="4"/>
      <c r="DC5119" s="4"/>
      <c r="DD5119" s="4"/>
      <c r="DE5119" s="4"/>
      <c r="DF5119" s="4"/>
    </row>
    <row r="5120" spans="106:110" x14ac:dyDescent="0.25">
      <c r="DB5120" s="106"/>
      <c r="DC5120" s="106"/>
      <c r="DD5120" s="106"/>
      <c r="DE5120" s="107"/>
      <c r="DF5120" s="107"/>
    </row>
    <row r="5121" spans="106:110" x14ac:dyDescent="0.25">
      <c r="DB5121" s="4"/>
      <c r="DC5121" s="4"/>
      <c r="DD5121" s="4"/>
      <c r="DE5121" s="4"/>
      <c r="DF5121" s="4"/>
    </row>
    <row r="5122" spans="106:110" x14ac:dyDescent="0.25">
      <c r="DB5122" s="91"/>
      <c r="DC5122" s="26"/>
      <c r="DD5122" s="86"/>
      <c r="DE5122" s="86"/>
      <c r="DF5122" s="4"/>
    </row>
    <row r="5123" spans="106:110" x14ac:dyDescent="0.25">
      <c r="DB5123" s="4"/>
      <c r="DC5123" s="4"/>
      <c r="DD5123" s="4"/>
      <c r="DE5123" s="4"/>
      <c r="DF5123" s="4"/>
    </row>
    <row r="5124" spans="106:110" x14ac:dyDescent="0.25">
      <c r="DB5124" s="4"/>
      <c r="DC5124" s="30"/>
      <c r="DD5124" s="30"/>
      <c r="DE5124" s="30"/>
      <c r="DF5124" s="30"/>
    </row>
    <row r="5125" spans="106:110" x14ac:dyDescent="0.25">
      <c r="DB5125" s="4"/>
      <c r="DC5125" s="4"/>
      <c r="DD5125" s="4"/>
      <c r="DE5125" s="4"/>
      <c r="DF5125" s="4"/>
    </row>
    <row r="5126" spans="106:110" x14ac:dyDescent="0.25">
      <c r="DB5126" s="4"/>
      <c r="DC5126" s="4"/>
      <c r="DD5126" s="4"/>
      <c r="DE5126" s="4"/>
      <c r="DF5126" s="4"/>
    </row>
    <row r="5127" spans="106:110" x14ac:dyDescent="0.25">
      <c r="DB5127" s="4"/>
      <c r="DC5127" s="4"/>
      <c r="DD5127" s="4"/>
      <c r="DE5127" s="4"/>
      <c r="DF5127" s="4"/>
    </row>
    <row r="5128" spans="106:110" x14ac:dyDescent="0.25">
      <c r="DB5128" s="4"/>
      <c r="DC5128" s="4"/>
      <c r="DD5128" s="4"/>
      <c r="DE5128" s="4"/>
      <c r="DF5128" s="4"/>
    </row>
    <row r="5129" spans="106:110" x14ac:dyDescent="0.25">
      <c r="DB5129" s="4"/>
      <c r="DC5129" s="89"/>
      <c r="DD5129" s="89"/>
      <c r="DE5129" s="89"/>
      <c r="DF5129" s="89"/>
    </row>
    <row r="5130" spans="106:110" x14ac:dyDescent="0.25">
      <c r="DB5130" s="4"/>
      <c r="DC5130" s="4"/>
      <c r="DD5130" s="4"/>
      <c r="DE5130" s="4"/>
      <c r="DF5130" s="4"/>
    </row>
    <row r="5131" spans="106:110" x14ac:dyDescent="0.25">
      <c r="DB5131" s="4"/>
      <c r="DC5131" s="4"/>
      <c r="DD5131" s="4"/>
      <c r="DE5131" s="4"/>
      <c r="DF5131" s="4"/>
    </row>
    <row r="5132" spans="106:110" x14ac:dyDescent="0.25">
      <c r="DB5132" s="4"/>
      <c r="DC5132" s="4"/>
      <c r="DD5132" s="4"/>
      <c r="DE5132" s="4"/>
      <c r="DF5132" s="4"/>
    </row>
    <row r="5133" spans="106:110" x14ac:dyDescent="0.25">
      <c r="DB5133" s="4"/>
      <c r="DC5133" s="4"/>
      <c r="DD5133" s="4"/>
      <c r="DE5133" s="4"/>
      <c r="DF5133" s="4"/>
    </row>
    <row r="5134" spans="106:110" x14ac:dyDescent="0.25">
      <c r="DB5134" s="4"/>
      <c r="DC5134" s="4"/>
      <c r="DD5134" s="4"/>
      <c r="DE5134" s="4"/>
      <c r="DF5134" s="4"/>
    </row>
    <row r="5135" spans="106:110" x14ac:dyDescent="0.25">
      <c r="DB5135" s="4"/>
      <c r="DC5135" s="4"/>
      <c r="DD5135" s="4"/>
      <c r="DE5135" s="4"/>
      <c r="DF5135" s="4"/>
    </row>
    <row r="5136" spans="106:110" x14ac:dyDescent="0.25">
      <c r="DB5136" s="4"/>
      <c r="DC5136" s="4"/>
      <c r="DD5136" s="4"/>
      <c r="DE5136" s="4"/>
      <c r="DF5136" s="4"/>
    </row>
    <row r="5137" spans="106:110" x14ac:dyDescent="0.25">
      <c r="DB5137" s="4"/>
      <c r="DC5137" s="87"/>
      <c r="DD5137" s="87"/>
      <c r="DE5137" s="87"/>
      <c r="DF5137" s="87"/>
    </row>
    <row r="5138" spans="106:110" x14ac:dyDescent="0.25">
      <c r="DB5138" s="4"/>
      <c r="DC5138" s="4"/>
      <c r="DD5138" s="4"/>
      <c r="DE5138" s="4"/>
      <c r="DF5138" s="4"/>
    </row>
    <row r="5139" spans="106:110" x14ac:dyDescent="0.25">
      <c r="DB5139" s="4"/>
      <c r="DC5139" s="4"/>
      <c r="DD5139" s="4"/>
      <c r="DE5139" s="4"/>
      <c r="DF5139" s="4"/>
    </row>
    <row r="5140" spans="106:110" x14ac:dyDescent="0.25">
      <c r="DB5140" s="106"/>
      <c r="DC5140" s="106"/>
      <c r="DD5140" s="106"/>
      <c r="DE5140" s="107"/>
      <c r="DF5140" s="107"/>
    </row>
    <row r="5141" spans="106:110" x14ac:dyDescent="0.25">
      <c r="DB5141" s="4"/>
      <c r="DC5141" s="4"/>
      <c r="DD5141" s="4"/>
      <c r="DE5141" s="4"/>
      <c r="DF5141" s="4"/>
    </row>
    <row r="5142" spans="106:110" x14ac:dyDescent="0.25">
      <c r="DB5142" s="4"/>
      <c r="DC5142" s="4"/>
      <c r="DD5142" s="4"/>
      <c r="DE5142" s="4"/>
      <c r="DF5142" s="4"/>
    </row>
    <row r="5143" spans="106:110" x14ac:dyDescent="0.25">
      <c r="DB5143" s="4"/>
      <c r="DC5143" s="30"/>
      <c r="DD5143" s="30"/>
      <c r="DE5143" s="30"/>
      <c r="DF5143" s="30"/>
    </row>
    <row r="5144" spans="106:110" x14ac:dyDescent="0.25">
      <c r="DB5144" s="4"/>
      <c r="DC5144" s="4"/>
      <c r="DD5144" s="4"/>
      <c r="DE5144" s="4"/>
      <c r="DF5144" s="4"/>
    </row>
    <row r="5145" spans="106:110" x14ac:dyDescent="0.25">
      <c r="DB5145" s="4"/>
      <c r="DC5145" s="4"/>
      <c r="DD5145" s="4"/>
      <c r="DE5145" s="4"/>
      <c r="DF5145" s="4"/>
    </row>
    <row r="5146" spans="106:110" x14ac:dyDescent="0.25">
      <c r="DB5146" s="4"/>
      <c r="DC5146" s="4"/>
      <c r="DD5146" s="4"/>
      <c r="DE5146" s="4"/>
      <c r="DF5146" s="4"/>
    </row>
    <row r="5147" spans="106:110" x14ac:dyDescent="0.25">
      <c r="DB5147" s="4"/>
      <c r="DC5147" s="89"/>
      <c r="DD5147" s="89"/>
      <c r="DE5147" s="89"/>
      <c r="DF5147" s="89"/>
    </row>
    <row r="5148" spans="106:110" x14ac:dyDescent="0.25">
      <c r="DB5148" s="4"/>
      <c r="DC5148" s="4"/>
      <c r="DD5148" s="4"/>
      <c r="DE5148" s="4"/>
      <c r="DF5148" s="4"/>
    </row>
    <row r="5149" spans="106:110" x14ac:dyDescent="0.25">
      <c r="DB5149" s="4"/>
      <c r="DC5149" s="4"/>
      <c r="DD5149" s="4"/>
      <c r="DE5149" s="4"/>
      <c r="DF5149" s="4"/>
    </row>
    <row r="5150" spans="106:110" x14ac:dyDescent="0.25">
      <c r="DB5150" s="4"/>
      <c r="DC5150" s="4"/>
      <c r="DD5150" s="4"/>
      <c r="DE5150" s="4"/>
      <c r="DF5150" s="4"/>
    </row>
    <row r="5151" spans="106:110" x14ac:dyDescent="0.25">
      <c r="DB5151" s="4"/>
      <c r="DC5151" s="4"/>
      <c r="DD5151" s="4"/>
      <c r="DE5151" s="4"/>
      <c r="DF5151" s="4"/>
    </row>
    <row r="5152" spans="106:110" x14ac:dyDescent="0.25">
      <c r="DB5152" s="4"/>
      <c r="DC5152" s="4"/>
      <c r="DD5152" s="4"/>
      <c r="DE5152" s="4"/>
      <c r="DF5152" s="4"/>
    </row>
    <row r="5153" spans="106:110" x14ac:dyDescent="0.25">
      <c r="DB5153" s="4"/>
      <c r="DC5153" s="4"/>
      <c r="DD5153" s="4"/>
      <c r="DE5153" s="4"/>
      <c r="DF5153" s="4"/>
    </row>
    <row r="5154" spans="106:110" x14ac:dyDescent="0.25">
      <c r="DB5154" s="4"/>
      <c r="DC5154" s="4"/>
      <c r="DD5154" s="4"/>
      <c r="DE5154" s="4"/>
      <c r="DF5154" s="4"/>
    </row>
    <row r="5155" spans="106:110" x14ac:dyDescent="0.25">
      <c r="DB5155" s="4"/>
      <c r="DC5155" s="87"/>
      <c r="DD5155" s="87"/>
      <c r="DE5155" s="87"/>
      <c r="DF5155" s="87"/>
    </row>
    <row r="5156" spans="106:110" x14ac:dyDescent="0.25">
      <c r="DB5156" s="4"/>
      <c r="DC5156" s="4"/>
      <c r="DD5156" s="4"/>
      <c r="DE5156" s="4"/>
      <c r="DF5156" s="4"/>
    </row>
    <row r="5157" spans="106:110" x14ac:dyDescent="0.25">
      <c r="DB5157" s="4"/>
      <c r="DC5157" s="4"/>
      <c r="DD5157" s="4"/>
      <c r="DE5157" s="4"/>
      <c r="DF5157" s="4"/>
    </row>
    <row r="5158" spans="106:110" x14ac:dyDescent="0.25">
      <c r="DB5158" s="106"/>
      <c r="DC5158" s="106"/>
      <c r="DD5158" s="106"/>
      <c r="DE5158" s="107"/>
      <c r="DF5158" s="107"/>
    </row>
    <row r="5159" spans="106:110" x14ac:dyDescent="0.25">
      <c r="DB5159" s="4"/>
      <c r="DC5159" s="4"/>
      <c r="DD5159" s="4"/>
      <c r="DE5159" s="4"/>
      <c r="DF5159" s="4"/>
    </row>
    <row r="5160" spans="106:110" x14ac:dyDescent="0.25">
      <c r="DB5160" s="91"/>
      <c r="DC5160" s="26"/>
      <c r="DD5160" s="86"/>
      <c r="DE5160" s="86"/>
      <c r="DF5160" s="4"/>
    </row>
    <row r="5161" spans="106:110" x14ac:dyDescent="0.25">
      <c r="DB5161" s="4"/>
      <c r="DC5161" s="4"/>
      <c r="DD5161" s="4"/>
      <c r="DE5161" s="4"/>
      <c r="DF5161" s="4"/>
    </row>
    <row r="5162" spans="106:110" x14ac:dyDescent="0.25">
      <c r="DB5162" s="4"/>
      <c r="DC5162" s="30"/>
      <c r="DD5162" s="30"/>
      <c r="DE5162" s="30"/>
      <c r="DF5162" s="30"/>
    </row>
    <row r="5163" spans="106:110" x14ac:dyDescent="0.25">
      <c r="DB5163" s="4"/>
      <c r="DC5163" s="4"/>
      <c r="DD5163" s="4"/>
      <c r="DE5163" s="4"/>
      <c r="DF5163" s="4"/>
    </row>
    <row r="5164" spans="106:110" x14ac:dyDescent="0.25">
      <c r="DB5164" s="4"/>
      <c r="DC5164" s="4"/>
      <c r="DD5164" s="4"/>
      <c r="DE5164" s="4"/>
      <c r="DF5164" s="4"/>
    </row>
    <row r="5165" spans="106:110" x14ac:dyDescent="0.25">
      <c r="DB5165" s="4"/>
      <c r="DC5165" s="4"/>
      <c r="DD5165" s="4"/>
      <c r="DE5165" s="4"/>
      <c r="DF5165" s="4"/>
    </row>
    <row r="5166" spans="106:110" x14ac:dyDescent="0.25">
      <c r="DB5166" s="4"/>
      <c r="DC5166" s="4"/>
      <c r="DD5166" s="4"/>
      <c r="DE5166" s="4"/>
      <c r="DF5166" s="4"/>
    </row>
    <row r="5167" spans="106:110" x14ac:dyDescent="0.25">
      <c r="DB5167" s="4"/>
      <c r="DC5167" s="89"/>
      <c r="DD5167" s="89"/>
      <c r="DE5167" s="89"/>
      <c r="DF5167" s="89"/>
    </row>
    <row r="5168" spans="106:110" x14ac:dyDescent="0.25">
      <c r="DB5168" s="4"/>
      <c r="DC5168" s="4"/>
      <c r="DD5168" s="4"/>
      <c r="DE5168" s="4"/>
      <c r="DF5168" s="4"/>
    </row>
    <row r="5169" spans="106:110" x14ac:dyDescent="0.25">
      <c r="DB5169" s="4"/>
      <c r="DC5169" s="4"/>
      <c r="DD5169" s="4"/>
      <c r="DE5169" s="4"/>
      <c r="DF5169" s="4"/>
    </row>
    <row r="5170" spans="106:110" x14ac:dyDescent="0.25">
      <c r="DB5170" s="4"/>
      <c r="DC5170" s="4"/>
      <c r="DD5170" s="4"/>
      <c r="DE5170" s="4"/>
      <c r="DF5170" s="4"/>
    </row>
    <row r="5171" spans="106:110" x14ac:dyDescent="0.25">
      <c r="DB5171" s="4"/>
      <c r="DC5171" s="4"/>
      <c r="DD5171" s="4"/>
      <c r="DE5171" s="4"/>
      <c r="DF5171" s="4"/>
    </row>
    <row r="5172" spans="106:110" x14ac:dyDescent="0.25">
      <c r="DB5172" s="4"/>
      <c r="DC5172" s="4"/>
      <c r="DD5172" s="4"/>
      <c r="DE5172" s="4"/>
      <c r="DF5172" s="4"/>
    </row>
    <row r="5173" spans="106:110" x14ac:dyDescent="0.25">
      <c r="DB5173" s="4"/>
      <c r="DC5173" s="4"/>
      <c r="DD5173" s="4"/>
      <c r="DE5173" s="4"/>
      <c r="DF5173" s="4"/>
    </row>
    <row r="5174" spans="106:110" x14ac:dyDescent="0.25">
      <c r="DB5174" s="4"/>
      <c r="DC5174" s="4"/>
      <c r="DD5174" s="4"/>
      <c r="DE5174" s="4"/>
      <c r="DF5174" s="4"/>
    </row>
    <row r="5175" spans="106:110" x14ac:dyDescent="0.25">
      <c r="DB5175" s="4"/>
      <c r="DC5175" s="87"/>
      <c r="DD5175" s="87"/>
      <c r="DE5175" s="87"/>
      <c r="DF5175" s="87"/>
    </row>
    <row r="5176" spans="106:110" x14ac:dyDescent="0.25">
      <c r="DB5176" s="4"/>
      <c r="DC5176" s="4"/>
      <c r="DD5176" s="4"/>
      <c r="DE5176" s="4"/>
      <c r="DF5176" s="4"/>
    </row>
    <row r="5177" spans="106:110" x14ac:dyDescent="0.25">
      <c r="DB5177" s="4"/>
      <c r="DC5177" s="4"/>
      <c r="DD5177" s="4"/>
      <c r="DE5177" s="4"/>
      <c r="DF5177" s="4"/>
    </row>
    <row r="5178" spans="106:110" x14ac:dyDescent="0.25">
      <c r="DB5178" s="106"/>
      <c r="DC5178" s="106"/>
      <c r="DD5178" s="106"/>
      <c r="DE5178" s="107"/>
      <c r="DF5178" s="107"/>
    </row>
    <row r="5179" spans="106:110" x14ac:dyDescent="0.25">
      <c r="DB5179" s="4"/>
      <c r="DC5179" s="4"/>
      <c r="DD5179" s="4"/>
      <c r="DE5179" s="4"/>
      <c r="DF5179" s="4"/>
    </row>
    <row r="5180" spans="106:110" x14ac:dyDescent="0.25">
      <c r="DB5180" s="4"/>
      <c r="DC5180" s="4"/>
      <c r="DD5180" s="4"/>
      <c r="DE5180" s="4"/>
      <c r="DF5180" s="4"/>
    </row>
    <row r="5181" spans="106:110" x14ac:dyDescent="0.25">
      <c r="DB5181" s="4"/>
      <c r="DC5181" s="30"/>
      <c r="DD5181" s="30"/>
      <c r="DE5181" s="30"/>
      <c r="DF5181" s="30"/>
    </row>
    <row r="5182" spans="106:110" x14ac:dyDescent="0.25">
      <c r="DB5182" s="4"/>
      <c r="DC5182" s="4"/>
      <c r="DD5182" s="4"/>
      <c r="DE5182" s="4"/>
      <c r="DF5182" s="4"/>
    </row>
    <row r="5183" spans="106:110" x14ac:dyDescent="0.25">
      <c r="DB5183" s="4"/>
      <c r="DC5183" s="4"/>
      <c r="DD5183" s="4"/>
      <c r="DE5183" s="4"/>
      <c r="DF5183" s="4"/>
    </row>
    <row r="5184" spans="106:110" x14ac:dyDescent="0.25">
      <c r="DB5184" s="4"/>
      <c r="DC5184" s="4"/>
      <c r="DD5184" s="4"/>
      <c r="DE5184" s="4"/>
      <c r="DF5184" s="4"/>
    </row>
    <row r="5185" spans="106:110" x14ac:dyDescent="0.25">
      <c r="DB5185" s="4"/>
      <c r="DC5185" s="89"/>
      <c r="DD5185" s="89"/>
      <c r="DE5185" s="89"/>
      <c r="DF5185" s="89"/>
    </row>
    <row r="5186" spans="106:110" x14ac:dyDescent="0.25">
      <c r="DB5186" s="4"/>
      <c r="DC5186" s="4"/>
      <c r="DD5186" s="4"/>
      <c r="DE5186" s="4"/>
      <c r="DF5186" s="4"/>
    </row>
    <row r="5187" spans="106:110" x14ac:dyDescent="0.25">
      <c r="DB5187" s="4"/>
      <c r="DC5187" s="4"/>
      <c r="DD5187" s="4"/>
      <c r="DE5187" s="4"/>
      <c r="DF5187" s="4"/>
    </row>
    <row r="5188" spans="106:110" x14ac:dyDescent="0.25">
      <c r="DB5188" s="4"/>
      <c r="DC5188" s="4"/>
      <c r="DD5188" s="4"/>
      <c r="DE5188" s="4"/>
      <c r="DF5188" s="4"/>
    </row>
    <row r="5189" spans="106:110" x14ac:dyDescent="0.25">
      <c r="DB5189" s="4"/>
      <c r="DC5189" s="4"/>
      <c r="DD5189" s="4"/>
      <c r="DE5189" s="4"/>
      <c r="DF5189" s="4"/>
    </row>
    <row r="5190" spans="106:110" x14ac:dyDescent="0.25">
      <c r="DB5190" s="4"/>
      <c r="DC5190" s="4"/>
      <c r="DD5190" s="4"/>
      <c r="DE5190" s="4"/>
      <c r="DF5190" s="4"/>
    </row>
    <row r="5191" spans="106:110" x14ac:dyDescent="0.25">
      <c r="DB5191" s="4"/>
      <c r="DC5191" s="4"/>
      <c r="DD5191" s="4"/>
      <c r="DE5191" s="4"/>
      <c r="DF5191" s="4"/>
    </row>
    <row r="5192" spans="106:110" x14ac:dyDescent="0.25">
      <c r="DB5192" s="4"/>
      <c r="DC5192" s="4"/>
      <c r="DD5192" s="4"/>
      <c r="DE5192" s="4"/>
      <c r="DF5192" s="4"/>
    </row>
    <row r="5193" spans="106:110" x14ac:dyDescent="0.25">
      <c r="DB5193" s="4"/>
      <c r="DC5193" s="87"/>
      <c r="DD5193" s="87"/>
      <c r="DE5193" s="87"/>
      <c r="DF5193" s="87"/>
    </row>
    <row r="5194" spans="106:110" x14ac:dyDescent="0.25">
      <c r="DB5194" s="4"/>
      <c r="DC5194" s="4"/>
      <c r="DD5194" s="4"/>
      <c r="DE5194" s="4"/>
      <c r="DF5194" s="4"/>
    </row>
    <row r="5195" spans="106:110" x14ac:dyDescent="0.25">
      <c r="DB5195" s="4"/>
      <c r="DC5195" s="4"/>
      <c r="DD5195" s="4"/>
      <c r="DE5195" s="4"/>
      <c r="DF5195" s="4"/>
    </row>
    <row r="5196" spans="106:110" x14ac:dyDescent="0.25">
      <c r="DB5196" s="106"/>
      <c r="DC5196" s="106"/>
      <c r="DD5196" s="106"/>
      <c r="DE5196" s="107"/>
      <c r="DF5196" s="107"/>
    </row>
    <row r="5197" spans="106:110" x14ac:dyDescent="0.25">
      <c r="DB5197" s="4"/>
      <c r="DC5197" s="4"/>
      <c r="DD5197" s="4"/>
      <c r="DE5197" s="4"/>
      <c r="DF5197" s="4"/>
    </row>
    <row r="5198" spans="106:110" x14ac:dyDescent="0.25">
      <c r="DB5198" s="91"/>
      <c r="DC5198" s="26"/>
      <c r="DD5198" s="86"/>
      <c r="DE5198" s="86"/>
      <c r="DF5198" s="4"/>
    </row>
    <row r="5199" spans="106:110" x14ac:dyDescent="0.25">
      <c r="DB5199" s="4"/>
      <c r="DC5199" s="4"/>
      <c r="DD5199" s="4"/>
      <c r="DE5199" s="4"/>
      <c r="DF5199" s="4"/>
    </row>
    <row r="5200" spans="106:110" x14ac:dyDescent="0.25">
      <c r="DB5200" s="4"/>
      <c r="DC5200" s="30"/>
      <c r="DD5200" s="30"/>
      <c r="DE5200" s="30"/>
      <c r="DF5200" s="30"/>
    </row>
    <row r="5201" spans="106:110" x14ac:dyDescent="0.25">
      <c r="DB5201" s="4"/>
      <c r="DC5201" s="4"/>
      <c r="DD5201" s="4"/>
      <c r="DE5201" s="4"/>
      <c r="DF5201" s="4"/>
    </row>
    <row r="5202" spans="106:110" x14ac:dyDescent="0.25">
      <c r="DB5202" s="4"/>
      <c r="DC5202" s="4"/>
      <c r="DD5202" s="4"/>
      <c r="DE5202" s="4"/>
      <c r="DF5202" s="4"/>
    </row>
    <row r="5203" spans="106:110" x14ac:dyDescent="0.25">
      <c r="DB5203" s="4"/>
      <c r="DC5203" s="4"/>
      <c r="DD5203" s="4"/>
      <c r="DE5203" s="4"/>
      <c r="DF5203" s="4"/>
    </row>
    <row r="5204" spans="106:110" x14ac:dyDescent="0.25">
      <c r="DB5204" s="4"/>
      <c r="DC5204" s="4"/>
      <c r="DD5204" s="4"/>
      <c r="DE5204" s="4"/>
      <c r="DF5204" s="4"/>
    </row>
    <row r="5205" spans="106:110" x14ac:dyDescent="0.25">
      <c r="DB5205" s="4"/>
      <c r="DC5205" s="89"/>
      <c r="DD5205" s="89"/>
      <c r="DE5205" s="89"/>
      <c r="DF5205" s="89"/>
    </row>
    <row r="5206" spans="106:110" x14ac:dyDescent="0.25">
      <c r="DB5206" s="4"/>
      <c r="DC5206" s="4"/>
      <c r="DD5206" s="4"/>
      <c r="DE5206" s="4"/>
      <c r="DF5206" s="4"/>
    </row>
    <row r="5207" spans="106:110" x14ac:dyDescent="0.25">
      <c r="DB5207" s="4"/>
      <c r="DC5207" s="4"/>
      <c r="DD5207" s="4"/>
      <c r="DE5207" s="4"/>
      <c r="DF5207" s="4"/>
    </row>
    <row r="5208" spans="106:110" x14ac:dyDescent="0.25">
      <c r="DB5208" s="4"/>
      <c r="DC5208" s="4"/>
      <c r="DD5208" s="4"/>
      <c r="DE5208" s="4"/>
      <c r="DF5208" s="4"/>
    </row>
    <row r="5209" spans="106:110" x14ac:dyDescent="0.25">
      <c r="DB5209" s="4"/>
      <c r="DC5209" s="4"/>
      <c r="DD5209" s="4"/>
      <c r="DE5209" s="4"/>
      <c r="DF5209" s="4"/>
    </row>
    <row r="5210" spans="106:110" x14ac:dyDescent="0.25">
      <c r="DB5210" s="4"/>
      <c r="DC5210" s="4"/>
      <c r="DD5210" s="4"/>
      <c r="DE5210" s="4"/>
      <c r="DF5210" s="4"/>
    </row>
    <row r="5211" spans="106:110" x14ac:dyDescent="0.25">
      <c r="DB5211" s="4"/>
      <c r="DC5211" s="4"/>
      <c r="DD5211" s="4"/>
      <c r="DE5211" s="4"/>
      <c r="DF5211" s="4"/>
    </row>
    <row r="5212" spans="106:110" x14ac:dyDescent="0.25">
      <c r="DB5212" s="4"/>
      <c r="DC5212" s="4"/>
      <c r="DD5212" s="4"/>
      <c r="DE5212" s="4"/>
      <c r="DF5212" s="4"/>
    </row>
    <row r="5213" spans="106:110" x14ac:dyDescent="0.25">
      <c r="DB5213" s="4"/>
      <c r="DC5213" s="87"/>
      <c r="DD5213" s="87"/>
      <c r="DE5213" s="87"/>
      <c r="DF5213" s="87"/>
    </row>
    <row r="5214" spans="106:110" x14ac:dyDescent="0.25">
      <c r="DB5214" s="4"/>
      <c r="DC5214" s="4"/>
      <c r="DD5214" s="4"/>
      <c r="DE5214" s="4"/>
      <c r="DF5214" s="4"/>
    </row>
    <row r="5215" spans="106:110" x14ac:dyDescent="0.25">
      <c r="DB5215" s="4"/>
      <c r="DC5215" s="4"/>
      <c r="DD5215" s="4"/>
      <c r="DE5215" s="4"/>
      <c r="DF5215" s="4"/>
    </row>
    <row r="5216" spans="106:110" x14ac:dyDescent="0.25">
      <c r="DB5216" s="106"/>
      <c r="DC5216" s="106"/>
      <c r="DD5216" s="106"/>
      <c r="DE5216" s="107"/>
      <c r="DF5216" s="107"/>
    </row>
    <row r="5217" spans="106:110" x14ac:dyDescent="0.25">
      <c r="DB5217" s="4"/>
      <c r="DC5217" s="4"/>
      <c r="DD5217" s="4"/>
      <c r="DE5217" s="4"/>
      <c r="DF5217" s="4"/>
    </row>
    <row r="5218" spans="106:110" x14ac:dyDescent="0.25">
      <c r="DB5218" s="4"/>
      <c r="DC5218" s="4"/>
      <c r="DD5218" s="4"/>
      <c r="DE5218" s="4"/>
      <c r="DF5218" s="4"/>
    </row>
    <row r="5219" spans="106:110" x14ac:dyDescent="0.25">
      <c r="DB5219" s="4"/>
      <c r="DC5219" s="30"/>
      <c r="DD5219" s="30"/>
      <c r="DE5219" s="30"/>
      <c r="DF5219" s="30"/>
    </row>
    <row r="5220" spans="106:110" x14ac:dyDescent="0.25">
      <c r="DB5220" s="4"/>
      <c r="DC5220" s="4"/>
      <c r="DD5220" s="4"/>
      <c r="DE5220" s="4"/>
      <c r="DF5220" s="4"/>
    </row>
    <row r="5221" spans="106:110" x14ac:dyDescent="0.25">
      <c r="DB5221" s="4"/>
      <c r="DC5221" s="4"/>
      <c r="DD5221" s="4"/>
      <c r="DE5221" s="4"/>
      <c r="DF5221" s="4"/>
    </row>
    <row r="5222" spans="106:110" x14ac:dyDescent="0.25">
      <c r="DB5222" s="4"/>
      <c r="DC5222" s="4"/>
      <c r="DD5222" s="4"/>
      <c r="DE5222" s="4"/>
      <c r="DF5222" s="4"/>
    </row>
    <row r="5223" spans="106:110" x14ac:dyDescent="0.25">
      <c r="DB5223" s="4"/>
      <c r="DC5223" s="89"/>
      <c r="DD5223" s="89"/>
      <c r="DE5223" s="89"/>
      <c r="DF5223" s="89"/>
    </row>
    <row r="5224" spans="106:110" x14ac:dyDescent="0.25">
      <c r="DB5224" s="4"/>
      <c r="DC5224" s="4"/>
      <c r="DD5224" s="4"/>
      <c r="DE5224" s="4"/>
      <c r="DF5224" s="4"/>
    </row>
    <row r="5225" spans="106:110" x14ac:dyDescent="0.25">
      <c r="DB5225" s="4"/>
      <c r="DC5225" s="4"/>
      <c r="DD5225" s="4"/>
      <c r="DE5225" s="4"/>
      <c r="DF5225" s="4"/>
    </row>
    <row r="5226" spans="106:110" x14ac:dyDescent="0.25">
      <c r="DB5226" s="4"/>
      <c r="DC5226" s="4"/>
      <c r="DD5226" s="4"/>
      <c r="DE5226" s="4"/>
      <c r="DF5226" s="4"/>
    </row>
    <row r="5227" spans="106:110" x14ac:dyDescent="0.25">
      <c r="DB5227" s="4"/>
      <c r="DC5227" s="4"/>
      <c r="DD5227" s="4"/>
      <c r="DE5227" s="4"/>
      <c r="DF5227" s="4"/>
    </row>
    <row r="5228" spans="106:110" x14ac:dyDescent="0.25">
      <c r="DB5228" s="4"/>
      <c r="DC5228" s="4"/>
      <c r="DD5228" s="4"/>
      <c r="DE5228" s="4"/>
      <c r="DF5228" s="4"/>
    </row>
    <row r="5229" spans="106:110" x14ac:dyDescent="0.25">
      <c r="DB5229" s="4"/>
      <c r="DC5229" s="4"/>
      <c r="DD5229" s="4"/>
      <c r="DE5229" s="4"/>
      <c r="DF5229" s="4"/>
    </row>
    <row r="5230" spans="106:110" x14ac:dyDescent="0.25">
      <c r="DB5230" s="4"/>
      <c r="DC5230" s="4"/>
      <c r="DD5230" s="4"/>
      <c r="DE5230" s="4"/>
      <c r="DF5230" s="4"/>
    </row>
    <row r="5231" spans="106:110" x14ac:dyDescent="0.25">
      <c r="DB5231" s="4"/>
      <c r="DC5231" s="7"/>
      <c r="DD5231" s="7"/>
      <c r="DE5231" s="7"/>
      <c r="DF5231" s="7"/>
    </row>
    <row r="5232" spans="106:110" x14ac:dyDescent="0.25">
      <c r="DB5232" s="4"/>
      <c r="DC5232" s="4"/>
      <c r="DD5232" s="4"/>
      <c r="DE5232" s="4"/>
      <c r="DF5232" s="4"/>
    </row>
    <row r="5233" spans="106:110" x14ac:dyDescent="0.25">
      <c r="DB5233" s="4"/>
      <c r="DC5233" s="4"/>
      <c r="DD5233" s="4"/>
      <c r="DE5233" s="4"/>
      <c r="DF5233" s="4"/>
    </row>
    <row r="5234" spans="106:110" x14ac:dyDescent="0.25">
      <c r="DB5234" s="106"/>
      <c r="DC5234" s="106"/>
      <c r="DD5234" s="106"/>
      <c r="DE5234" s="107"/>
      <c r="DF5234" s="107"/>
    </row>
    <row r="5235" spans="106:110" x14ac:dyDescent="0.25">
      <c r="DB5235" s="4"/>
      <c r="DC5235" s="4"/>
      <c r="DD5235" s="4"/>
      <c r="DE5235" s="4"/>
      <c r="DF5235" s="4"/>
    </row>
    <row r="5236" spans="106:110" x14ac:dyDescent="0.25">
      <c r="DB5236" s="4"/>
      <c r="DC5236" s="4"/>
      <c r="DD5236" s="4"/>
      <c r="DE5236" s="4"/>
      <c r="DF5236" s="4"/>
    </row>
    <row r="5237" spans="106:110" x14ac:dyDescent="0.25">
      <c r="DB5237" s="4"/>
      <c r="DC5237" s="4"/>
      <c r="DD5237" s="4"/>
      <c r="DE5237" s="4"/>
      <c r="DF5237" s="4"/>
    </row>
    <row r="5238" spans="106:110" x14ac:dyDescent="0.25">
      <c r="DB5238" s="4"/>
      <c r="DC5238" s="4"/>
      <c r="DD5238" s="4"/>
      <c r="DE5238" s="4"/>
      <c r="DF5238" s="4"/>
    </row>
    <row r="5241" spans="106:110" x14ac:dyDescent="0.25">
      <c r="DB5241" s="91"/>
      <c r="DC5241" s="26"/>
      <c r="DD5241" s="86"/>
      <c r="DE5241" s="86"/>
      <c r="DF5241" s="4"/>
    </row>
    <row r="5242" spans="106:110" x14ac:dyDescent="0.25">
      <c r="DB5242" s="4"/>
      <c r="DC5242" s="4"/>
      <c r="DD5242" s="4"/>
      <c r="DE5242" s="4"/>
      <c r="DF5242" s="4"/>
    </row>
    <row r="5243" spans="106:110" x14ac:dyDescent="0.25">
      <c r="DB5243" s="4"/>
      <c r="DC5243" s="30"/>
      <c r="DD5243" s="30"/>
      <c r="DE5243" s="30"/>
      <c r="DF5243" s="30"/>
    </row>
    <row r="5244" spans="106:110" x14ac:dyDescent="0.25">
      <c r="DB5244" s="4"/>
      <c r="DC5244" s="4"/>
      <c r="DD5244" s="4"/>
      <c r="DE5244" s="4"/>
      <c r="DF5244" s="4"/>
    </row>
    <row r="5245" spans="106:110" x14ac:dyDescent="0.25">
      <c r="DB5245" s="4"/>
      <c r="DC5245" s="4"/>
      <c r="DD5245" s="4"/>
      <c r="DE5245" s="4"/>
      <c r="DF5245" s="4"/>
    </row>
    <row r="5246" spans="106:110" x14ac:dyDescent="0.25">
      <c r="DB5246" s="4"/>
      <c r="DC5246" s="4"/>
      <c r="DD5246" s="4"/>
      <c r="DE5246" s="4"/>
      <c r="DF5246" s="4"/>
    </row>
    <row r="5247" spans="106:110" x14ac:dyDescent="0.25">
      <c r="DB5247" s="4"/>
      <c r="DC5247" s="4"/>
      <c r="DD5247" s="4"/>
      <c r="DE5247" s="4"/>
      <c r="DF5247" s="4"/>
    </row>
    <row r="5248" spans="106:110" x14ac:dyDescent="0.25">
      <c r="DB5248" s="4"/>
      <c r="DC5248" s="4"/>
      <c r="DD5248" s="4"/>
      <c r="DE5248" s="4"/>
      <c r="DF5248" s="4"/>
    </row>
    <row r="5249" spans="106:110" x14ac:dyDescent="0.25">
      <c r="DB5249" s="4"/>
      <c r="DC5249" s="4"/>
      <c r="DD5249" s="4"/>
      <c r="DE5249" s="4"/>
      <c r="DF5249" s="4"/>
    </row>
    <row r="5250" spans="106:110" x14ac:dyDescent="0.25">
      <c r="DB5250" s="4"/>
      <c r="DC5250" s="4"/>
      <c r="DD5250" s="4"/>
      <c r="DE5250" s="4"/>
      <c r="DF5250" s="4"/>
    </row>
    <row r="5252" spans="106:110" x14ac:dyDescent="0.25">
      <c r="DB5252" s="4"/>
      <c r="DC5252" s="4"/>
      <c r="DD5252" s="4"/>
      <c r="DE5252" s="4"/>
      <c r="DF5252" s="4"/>
    </row>
    <row r="5253" spans="106:110" x14ac:dyDescent="0.25">
      <c r="DB5253" s="4"/>
      <c r="DC5253" s="89"/>
      <c r="DD5253" s="89"/>
      <c r="DE5253" s="89"/>
      <c r="DF5253" s="89"/>
    </row>
    <row r="5254" spans="106:110" x14ac:dyDescent="0.25">
      <c r="DB5254" s="4"/>
      <c r="DC5254" s="4"/>
      <c r="DD5254" s="4"/>
      <c r="DE5254" s="4"/>
      <c r="DF5254" s="4"/>
    </row>
    <row r="5255" spans="106:110" x14ac:dyDescent="0.25">
      <c r="DB5255" s="4"/>
      <c r="DC5255" s="4"/>
      <c r="DD5255" s="4"/>
      <c r="DE5255" s="4"/>
      <c r="DF5255" s="4"/>
    </row>
    <row r="5256" spans="106:110" x14ac:dyDescent="0.25">
      <c r="DB5256" s="4"/>
      <c r="DC5256" s="4"/>
      <c r="DD5256" s="4"/>
      <c r="DE5256" s="4"/>
      <c r="DF5256" s="4"/>
    </row>
    <row r="5257" spans="106:110" x14ac:dyDescent="0.25">
      <c r="DB5257" s="4"/>
      <c r="DC5257" s="4"/>
      <c r="DD5257" s="4"/>
      <c r="DE5257" s="4"/>
      <c r="DF5257" s="4"/>
    </row>
    <row r="5258" spans="106:110" x14ac:dyDescent="0.25">
      <c r="DB5258" s="4"/>
      <c r="DC5258" s="4"/>
      <c r="DD5258" s="4"/>
      <c r="DE5258" s="4"/>
      <c r="DF5258" s="4"/>
    </row>
    <row r="5259" spans="106:110" x14ac:dyDescent="0.25">
      <c r="DB5259" s="4"/>
      <c r="DC5259" s="4"/>
      <c r="DD5259" s="4"/>
      <c r="DE5259" s="4"/>
      <c r="DF5259" s="4"/>
    </row>
    <row r="5260" spans="106:110" x14ac:dyDescent="0.25">
      <c r="DB5260" s="4"/>
      <c r="DC5260" s="4"/>
      <c r="DD5260" s="4"/>
      <c r="DE5260" s="4"/>
      <c r="DF5260" s="4"/>
    </row>
    <row r="5261" spans="106:110" x14ac:dyDescent="0.25">
      <c r="DB5261" s="4"/>
      <c r="DC5261" s="87"/>
      <c r="DD5261" s="87"/>
      <c r="DE5261" s="87"/>
      <c r="DF5261" s="87"/>
    </row>
    <row r="5262" spans="106:110" x14ac:dyDescent="0.25">
      <c r="DB5262" s="4"/>
      <c r="DC5262" s="4"/>
      <c r="DD5262" s="4"/>
      <c r="DE5262" s="4"/>
      <c r="DF5262" s="4"/>
    </row>
    <row r="5263" spans="106:110" x14ac:dyDescent="0.25">
      <c r="DB5263" s="4"/>
      <c r="DC5263" s="4"/>
      <c r="DD5263" s="4"/>
      <c r="DE5263" s="4"/>
      <c r="DF5263" s="4"/>
    </row>
    <row r="5264" spans="106:110" x14ac:dyDescent="0.25">
      <c r="DB5264" s="106"/>
      <c r="DC5264" s="106"/>
      <c r="DD5264" s="106"/>
      <c r="DE5264" s="107"/>
      <c r="DF5264" s="107"/>
    </row>
    <row r="5265" spans="106:110" x14ac:dyDescent="0.25">
      <c r="DB5265" s="4"/>
      <c r="DC5265" s="4"/>
      <c r="DD5265" s="4"/>
      <c r="DE5265" s="4"/>
      <c r="DF5265" s="4"/>
    </row>
    <row r="5266" spans="106:110" x14ac:dyDescent="0.25">
      <c r="DB5266" s="4"/>
      <c r="DC5266" s="4"/>
      <c r="DD5266" s="4"/>
      <c r="DE5266" s="4"/>
      <c r="DF5266" s="4"/>
    </row>
    <row r="5267" spans="106:110" x14ac:dyDescent="0.25">
      <c r="DB5267" s="4"/>
      <c r="DC5267" s="4"/>
      <c r="DD5267" s="4"/>
      <c r="DE5267" s="4"/>
      <c r="DF5267" s="4"/>
    </row>
    <row r="5268" spans="106:110" x14ac:dyDescent="0.25">
      <c r="DB5268" s="4"/>
      <c r="DC5268" s="4"/>
      <c r="DD5268" s="4"/>
      <c r="DE5268" s="4"/>
      <c r="DF5268" s="4"/>
    </row>
    <row r="5271" spans="106:110" x14ac:dyDescent="0.25">
      <c r="DB5271" s="4"/>
      <c r="DC5271" s="4"/>
      <c r="DD5271" s="4"/>
      <c r="DE5271" s="4"/>
      <c r="DF5271" s="4"/>
    </row>
    <row r="5272" spans="106:110" x14ac:dyDescent="0.25">
      <c r="DB5272" s="4"/>
      <c r="DC5272" s="30"/>
      <c r="DD5272" s="30"/>
      <c r="DE5272" s="30"/>
      <c r="DF5272" s="30"/>
    </row>
    <row r="5273" spans="106:110" x14ac:dyDescent="0.25">
      <c r="DB5273" s="4"/>
      <c r="DC5273" s="4"/>
      <c r="DD5273" s="4"/>
      <c r="DE5273" s="4"/>
      <c r="DF5273" s="4"/>
    </row>
    <row r="5274" spans="106:110" x14ac:dyDescent="0.25">
      <c r="DB5274" s="4"/>
      <c r="DC5274" s="4"/>
      <c r="DD5274" s="4"/>
      <c r="DE5274" s="4"/>
      <c r="DF5274" s="4"/>
    </row>
    <row r="5275" spans="106:110" x14ac:dyDescent="0.25">
      <c r="DB5275" s="4"/>
      <c r="DC5275" s="4"/>
      <c r="DD5275" s="4"/>
      <c r="DE5275" s="4"/>
      <c r="DF5275" s="4"/>
    </row>
    <row r="5276" spans="106:110" x14ac:dyDescent="0.25">
      <c r="DB5276" s="4"/>
      <c r="DC5276" s="4"/>
      <c r="DD5276" s="4"/>
      <c r="DE5276" s="4"/>
      <c r="DF5276" s="4"/>
    </row>
    <row r="5277" spans="106:110" x14ac:dyDescent="0.25">
      <c r="DB5277" s="4"/>
      <c r="DC5277" s="4"/>
      <c r="DD5277" s="4"/>
      <c r="DE5277" s="4"/>
      <c r="DF5277" s="4"/>
    </row>
    <row r="5278" spans="106:110" x14ac:dyDescent="0.25">
      <c r="DB5278" s="4"/>
      <c r="DC5278" s="4"/>
      <c r="DD5278" s="4"/>
      <c r="DE5278" s="4"/>
      <c r="DF5278" s="4"/>
    </row>
    <row r="5279" spans="106:110" x14ac:dyDescent="0.25">
      <c r="DB5279" s="4"/>
      <c r="DC5279" s="4"/>
      <c r="DD5279" s="4"/>
      <c r="DE5279" s="4"/>
      <c r="DF5279" s="4"/>
    </row>
    <row r="5281" spans="106:110" x14ac:dyDescent="0.25">
      <c r="DB5281" s="4"/>
      <c r="DC5281" s="89"/>
      <c r="DD5281" s="89"/>
      <c r="DE5281" s="89"/>
      <c r="DF5281" s="89"/>
    </row>
    <row r="5282" spans="106:110" x14ac:dyDescent="0.25">
      <c r="DB5282" s="4"/>
      <c r="DC5282" s="4"/>
      <c r="DD5282" s="4"/>
      <c r="DE5282" s="4"/>
      <c r="DF5282" s="4"/>
    </row>
    <row r="5283" spans="106:110" x14ac:dyDescent="0.25">
      <c r="DB5283" s="4"/>
      <c r="DC5283" s="4"/>
      <c r="DD5283" s="4"/>
      <c r="DE5283" s="4"/>
      <c r="DF5283" s="4"/>
    </row>
    <row r="5284" spans="106:110" x14ac:dyDescent="0.25">
      <c r="DB5284" s="4"/>
      <c r="DC5284" s="4"/>
      <c r="DD5284" s="4"/>
      <c r="DE5284" s="4"/>
      <c r="DF5284" s="4"/>
    </row>
    <row r="5285" spans="106:110" x14ac:dyDescent="0.25">
      <c r="DB5285" s="4"/>
      <c r="DC5285" s="4"/>
      <c r="DD5285" s="4"/>
      <c r="DE5285" s="4"/>
      <c r="DF5285" s="4"/>
    </row>
    <row r="5286" spans="106:110" x14ac:dyDescent="0.25">
      <c r="DB5286" s="4"/>
      <c r="DC5286" s="4"/>
      <c r="DD5286" s="4"/>
      <c r="DE5286" s="4"/>
      <c r="DF5286" s="4"/>
    </row>
    <row r="5287" spans="106:110" x14ac:dyDescent="0.25">
      <c r="DB5287" s="4"/>
      <c r="DC5287" s="4"/>
      <c r="DD5287" s="4"/>
      <c r="DE5287" s="4"/>
      <c r="DF5287" s="4"/>
    </row>
    <row r="5289" spans="106:110" x14ac:dyDescent="0.25">
      <c r="DB5289" s="4"/>
      <c r="DC5289" s="87"/>
      <c r="DD5289" s="87"/>
      <c r="DE5289" s="87"/>
      <c r="DF5289" s="87"/>
    </row>
    <row r="5290" spans="106:110" x14ac:dyDescent="0.25">
      <c r="DB5290" s="4"/>
      <c r="DC5290" s="4"/>
      <c r="DD5290" s="4"/>
      <c r="DE5290" s="4"/>
      <c r="DF5290" s="4"/>
    </row>
    <row r="5291" spans="106:110" x14ac:dyDescent="0.25">
      <c r="DB5291" s="4"/>
      <c r="DC5291" s="4"/>
      <c r="DD5291" s="4"/>
      <c r="DE5291" s="4"/>
      <c r="DF5291" s="4"/>
    </row>
    <row r="5292" spans="106:110" x14ac:dyDescent="0.25">
      <c r="DB5292" s="106"/>
      <c r="DC5292" s="106"/>
      <c r="DD5292" s="106"/>
      <c r="DE5292" s="107"/>
      <c r="DF5292" s="107"/>
    </row>
    <row r="5293" spans="106:110" x14ac:dyDescent="0.25">
      <c r="DB5293" s="4"/>
      <c r="DC5293" s="4"/>
      <c r="DD5293" s="4"/>
      <c r="DE5293" s="4"/>
      <c r="DF5293" s="4"/>
    </row>
    <row r="5294" spans="106:110" x14ac:dyDescent="0.25">
      <c r="DB5294" s="4"/>
      <c r="DC5294" s="4"/>
      <c r="DD5294" s="4"/>
      <c r="DE5294" s="4"/>
      <c r="DF5294" s="4"/>
    </row>
    <row r="5295" spans="106:110" x14ac:dyDescent="0.25">
      <c r="DB5295" s="4"/>
      <c r="DC5295" s="4"/>
      <c r="DD5295" s="4"/>
      <c r="DE5295" s="4"/>
      <c r="DF5295" s="4"/>
    </row>
    <row r="5296" spans="106:110" x14ac:dyDescent="0.25">
      <c r="DB5296" s="4"/>
      <c r="DC5296" s="4"/>
      <c r="DD5296" s="4"/>
      <c r="DE5296" s="4"/>
      <c r="DF5296" s="4"/>
    </row>
    <row r="5299" spans="106:110" x14ac:dyDescent="0.25">
      <c r="DB5299" s="91"/>
      <c r="DC5299" s="26"/>
      <c r="DD5299" s="86"/>
      <c r="DE5299" s="86"/>
      <c r="DF5299" s="4"/>
    </row>
    <row r="5300" spans="106:110" x14ac:dyDescent="0.25">
      <c r="DB5300" s="4"/>
      <c r="DC5300" s="4"/>
      <c r="DD5300" s="4"/>
      <c r="DE5300" s="4"/>
      <c r="DF5300" s="4"/>
    </row>
    <row r="5301" spans="106:110" x14ac:dyDescent="0.25">
      <c r="DB5301" s="4"/>
      <c r="DC5301" s="30"/>
      <c r="DD5301" s="30"/>
      <c r="DE5301" s="30"/>
      <c r="DF5301" s="30"/>
    </row>
    <row r="5302" spans="106:110" x14ac:dyDescent="0.25">
      <c r="DB5302" s="4"/>
      <c r="DC5302" s="4"/>
      <c r="DD5302" s="4"/>
      <c r="DE5302" s="4"/>
      <c r="DF5302" s="4"/>
    </row>
    <row r="5303" spans="106:110" x14ac:dyDescent="0.25">
      <c r="DB5303" s="4"/>
      <c r="DC5303" s="4"/>
      <c r="DD5303" s="4"/>
      <c r="DE5303" s="4"/>
      <c r="DF5303" s="4"/>
    </row>
    <row r="5304" spans="106:110" x14ac:dyDescent="0.25">
      <c r="DB5304" s="4"/>
      <c r="DC5304" s="4"/>
      <c r="DD5304" s="4"/>
      <c r="DE5304" s="4"/>
      <c r="DF5304" s="4"/>
    </row>
    <row r="5305" spans="106:110" x14ac:dyDescent="0.25">
      <c r="DB5305" s="4"/>
      <c r="DC5305" s="4"/>
      <c r="DD5305" s="4"/>
      <c r="DE5305" s="4"/>
      <c r="DF5305" s="4"/>
    </row>
    <row r="5306" spans="106:110" x14ac:dyDescent="0.25">
      <c r="DB5306" s="4"/>
      <c r="DC5306" s="4"/>
      <c r="DD5306" s="4"/>
      <c r="DE5306" s="4"/>
      <c r="DF5306" s="4"/>
    </row>
    <row r="5307" spans="106:110" x14ac:dyDescent="0.25">
      <c r="DB5307" s="4"/>
      <c r="DC5307" s="4"/>
      <c r="DD5307" s="4"/>
      <c r="DE5307" s="4"/>
      <c r="DF5307" s="4"/>
    </row>
    <row r="5308" spans="106:110" x14ac:dyDescent="0.25">
      <c r="DB5308" s="4"/>
      <c r="DC5308" s="4"/>
      <c r="DD5308" s="4"/>
      <c r="DE5308" s="4"/>
      <c r="DF5308" s="4"/>
    </row>
    <row r="5310" spans="106:110" x14ac:dyDescent="0.25">
      <c r="DB5310" s="4"/>
      <c r="DC5310" s="4"/>
      <c r="DD5310" s="4"/>
      <c r="DE5310" s="4"/>
      <c r="DF5310" s="4"/>
    </row>
    <row r="5311" spans="106:110" x14ac:dyDescent="0.25">
      <c r="DB5311" s="4"/>
      <c r="DC5311" s="89"/>
      <c r="DD5311" s="89"/>
      <c r="DE5311" s="89"/>
      <c r="DF5311" s="89"/>
    </row>
    <row r="5312" spans="106:110" x14ac:dyDescent="0.25">
      <c r="DB5312" s="4"/>
      <c r="DC5312" s="4"/>
      <c r="DD5312" s="4"/>
      <c r="DE5312" s="4"/>
      <c r="DF5312" s="4"/>
    </row>
    <row r="5313" spans="106:110" x14ac:dyDescent="0.25">
      <c r="DB5313" s="4"/>
      <c r="DC5313" s="4"/>
      <c r="DD5313" s="4"/>
      <c r="DE5313" s="4"/>
      <c r="DF5313" s="4"/>
    </row>
    <row r="5314" spans="106:110" x14ac:dyDescent="0.25">
      <c r="DB5314" s="4"/>
      <c r="DC5314" s="4"/>
      <c r="DD5314" s="4"/>
      <c r="DE5314" s="4"/>
      <c r="DF5314" s="4"/>
    </row>
    <row r="5315" spans="106:110" x14ac:dyDescent="0.25">
      <c r="DB5315" s="4"/>
      <c r="DC5315" s="4"/>
      <c r="DD5315" s="4"/>
      <c r="DE5315" s="4"/>
      <c r="DF5315" s="4"/>
    </row>
    <row r="5316" spans="106:110" x14ac:dyDescent="0.25">
      <c r="DB5316" s="4"/>
      <c r="DC5316" s="4"/>
      <c r="DD5316" s="4"/>
      <c r="DE5316" s="4"/>
      <c r="DF5316" s="4"/>
    </row>
    <row r="5317" spans="106:110" x14ac:dyDescent="0.25">
      <c r="DB5317" s="4"/>
      <c r="DC5317" s="4"/>
      <c r="DD5317" s="4"/>
      <c r="DE5317" s="4"/>
      <c r="DF5317" s="4"/>
    </row>
    <row r="5319" spans="106:110" x14ac:dyDescent="0.25">
      <c r="DB5319" s="4"/>
      <c r="DC5319" s="87"/>
      <c r="DD5319" s="87"/>
      <c r="DE5319" s="87"/>
      <c r="DF5319" s="87"/>
    </row>
    <row r="5320" spans="106:110" x14ac:dyDescent="0.25">
      <c r="DB5320" s="4"/>
      <c r="DC5320" s="4"/>
      <c r="DD5320" s="4"/>
      <c r="DE5320" s="4"/>
      <c r="DF5320" s="4"/>
    </row>
    <row r="5321" spans="106:110" x14ac:dyDescent="0.25">
      <c r="DB5321" s="4"/>
      <c r="DC5321" s="4"/>
      <c r="DD5321" s="4"/>
      <c r="DE5321" s="4"/>
      <c r="DF5321" s="4"/>
    </row>
    <row r="5322" spans="106:110" x14ac:dyDescent="0.25">
      <c r="DB5322" s="106"/>
      <c r="DC5322" s="106"/>
      <c r="DD5322" s="106"/>
      <c r="DE5322" s="107"/>
      <c r="DF5322" s="107"/>
    </row>
    <row r="5323" spans="106:110" x14ac:dyDescent="0.25">
      <c r="DB5323" s="4"/>
      <c r="DC5323" s="4"/>
      <c r="DD5323" s="4"/>
      <c r="DE5323" s="4"/>
      <c r="DF5323" s="4"/>
    </row>
    <row r="5324" spans="106:110" x14ac:dyDescent="0.25">
      <c r="DB5324" s="4"/>
      <c r="DC5324" s="4"/>
      <c r="DD5324" s="4"/>
      <c r="DE5324" s="4"/>
      <c r="DF5324" s="4"/>
    </row>
    <row r="5325" spans="106:110" x14ac:dyDescent="0.25">
      <c r="DB5325" s="4"/>
      <c r="DC5325" s="4"/>
      <c r="DD5325" s="4"/>
      <c r="DE5325" s="4"/>
      <c r="DF5325" s="4"/>
    </row>
    <row r="5326" spans="106:110" x14ac:dyDescent="0.25">
      <c r="DB5326" s="4"/>
      <c r="DC5326" s="4"/>
      <c r="DD5326" s="4"/>
      <c r="DE5326" s="4"/>
      <c r="DF5326" s="4"/>
    </row>
    <row r="5329" spans="106:110" x14ac:dyDescent="0.25">
      <c r="DB5329" s="4"/>
      <c r="DC5329" s="4"/>
      <c r="DD5329" s="4"/>
      <c r="DE5329" s="4"/>
      <c r="DF5329" s="4"/>
    </row>
    <row r="5330" spans="106:110" x14ac:dyDescent="0.25">
      <c r="DB5330" s="4"/>
      <c r="DC5330" s="30"/>
      <c r="DD5330" s="30"/>
      <c r="DE5330" s="30"/>
      <c r="DF5330" s="30"/>
    </row>
    <row r="5331" spans="106:110" x14ac:dyDescent="0.25">
      <c r="DB5331" s="4"/>
      <c r="DC5331" s="4"/>
      <c r="DD5331" s="4"/>
      <c r="DE5331" s="4"/>
      <c r="DF5331" s="4"/>
    </row>
    <row r="5332" spans="106:110" x14ac:dyDescent="0.25">
      <c r="DB5332" s="4"/>
      <c r="DC5332" s="4"/>
      <c r="DD5332" s="4"/>
      <c r="DE5332" s="4"/>
      <c r="DF5332" s="4"/>
    </row>
    <row r="5333" spans="106:110" x14ac:dyDescent="0.25">
      <c r="DB5333" s="4"/>
      <c r="DC5333" s="4"/>
      <c r="DD5333" s="4"/>
      <c r="DE5333" s="4"/>
      <c r="DF5333" s="4"/>
    </row>
    <row r="5334" spans="106:110" x14ac:dyDescent="0.25">
      <c r="DB5334" s="4"/>
      <c r="DC5334" s="4"/>
      <c r="DD5334" s="4"/>
      <c r="DE5334" s="4"/>
      <c r="DF5334" s="4"/>
    </row>
    <row r="5335" spans="106:110" x14ac:dyDescent="0.25">
      <c r="DB5335" s="4"/>
      <c r="DC5335" s="4"/>
      <c r="DD5335" s="4"/>
      <c r="DE5335" s="4"/>
      <c r="DF5335" s="4"/>
    </row>
    <row r="5336" spans="106:110" x14ac:dyDescent="0.25">
      <c r="DB5336" s="4"/>
      <c r="DC5336" s="4"/>
      <c r="DD5336" s="4"/>
      <c r="DE5336" s="4"/>
      <c r="DF5336" s="4"/>
    </row>
    <row r="5337" spans="106:110" x14ac:dyDescent="0.25">
      <c r="DB5337" s="4"/>
      <c r="DC5337" s="4"/>
      <c r="DD5337" s="4"/>
      <c r="DE5337" s="4"/>
      <c r="DF5337" s="4"/>
    </row>
    <row r="5339" spans="106:110" x14ac:dyDescent="0.25">
      <c r="DB5339" s="4"/>
      <c r="DC5339" s="89"/>
      <c r="DD5339" s="89"/>
      <c r="DE5339" s="89"/>
      <c r="DF5339" s="89"/>
    </row>
    <row r="5340" spans="106:110" x14ac:dyDescent="0.25">
      <c r="DB5340" s="4"/>
      <c r="DC5340" s="4"/>
      <c r="DD5340" s="4"/>
      <c r="DE5340" s="4"/>
      <c r="DF5340" s="4"/>
    </row>
    <row r="5341" spans="106:110" x14ac:dyDescent="0.25">
      <c r="DB5341" s="4"/>
      <c r="DC5341" s="4"/>
      <c r="DD5341" s="4"/>
      <c r="DE5341" s="4"/>
      <c r="DF5341" s="4"/>
    </row>
    <row r="5342" spans="106:110" x14ac:dyDescent="0.25">
      <c r="DB5342" s="4"/>
      <c r="DC5342" s="4"/>
      <c r="DD5342" s="4"/>
      <c r="DE5342" s="4"/>
      <c r="DF5342" s="4"/>
    </row>
    <row r="5343" spans="106:110" x14ac:dyDescent="0.25">
      <c r="DB5343" s="4"/>
      <c r="DC5343" s="4"/>
      <c r="DD5343" s="4"/>
      <c r="DE5343" s="4"/>
      <c r="DF5343" s="4"/>
    </row>
    <row r="5344" spans="106:110" x14ac:dyDescent="0.25">
      <c r="DB5344" s="4"/>
      <c r="DC5344" s="4"/>
      <c r="DD5344" s="4"/>
      <c r="DE5344" s="4"/>
      <c r="DF5344" s="4"/>
    </row>
    <row r="5345" spans="106:110" x14ac:dyDescent="0.25">
      <c r="DB5345" s="4"/>
      <c r="DC5345" s="4"/>
      <c r="DD5345" s="4"/>
      <c r="DE5345" s="4"/>
      <c r="DF5345" s="4"/>
    </row>
    <row r="5347" spans="106:110" x14ac:dyDescent="0.25">
      <c r="DB5347" s="4"/>
      <c r="DC5347" s="87"/>
      <c r="DD5347" s="87"/>
      <c r="DE5347" s="87"/>
      <c r="DF5347" s="87"/>
    </row>
    <row r="5348" spans="106:110" x14ac:dyDescent="0.25">
      <c r="DB5348" s="4"/>
      <c r="DC5348" s="4"/>
      <c r="DD5348" s="4"/>
      <c r="DE5348" s="4"/>
      <c r="DF5348" s="4"/>
    </row>
    <row r="5349" spans="106:110" x14ac:dyDescent="0.25">
      <c r="DB5349" s="4"/>
      <c r="DC5349" s="4"/>
      <c r="DD5349" s="4"/>
      <c r="DE5349" s="4"/>
      <c r="DF5349" s="4"/>
    </row>
    <row r="5350" spans="106:110" x14ac:dyDescent="0.25">
      <c r="DB5350" s="4"/>
      <c r="DC5350" s="4"/>
      <c r="DD5350" s="4"/>
      <c r="DE5350" s="4"/>
      <c r="DF5350" s="4"/>
    </row>
    <row r="5351" spans="106:110" x14ac:dyDescent="0.25">
      <c r="DB5351" s="108"/>
      <c r="DC5351" s="108"/>
      <c r="DD5351" s="108"/>
      <c r="DE5351" s="111"/>
      <c r="DF5351" s="111"/>
    </row>
    <row r="5353" spans="106:110" x14ac:dyDescent="0.25">
      <c r="DB5353" s="91"/>
      <c r="DC5353" s="26"/>
      <c r="DD5353" s="86"/>
      <c r="DE5353" s="86"/>
      <c r="DF5353" s="4"/>
    </row>
    <row r="5354" spans="106:110" x14ac:dyDescent="0.25">
      <c r="DB5354" s="4"/>
      <c r="DC5354" s="4"/>
      <c r="DD5354" s="4"/>
      <c r="DE5354" s="4"/>
      <c r="DF5354" s="4"/>
    </row>
    <row r="5355" spans="106:110" x14ac:dyDescent="0.25">
      <c r="DB5355" s="4"/>
      <c r="DC5355" s="30"/>
      <c r="DD5355" s="30"/>
      <c r="DE5355" s="30"/>
      <c r="DF5355" s="30"/>
    </row>
    <row r="5356" spans="106:110" x14ac:dyDescent="0.25">
      <c r="DB5356" s="4"/>
      <c r="DC5356" s="4"/>
      <c r="DD5356" s="4"/>
      <c r="DE5356" s="4"/>
      <c r="DF5356" s="4"/>
    </row>
    <row r="5357" spans="106:110" x14ac:dyDescent="0.25">
      <c r="DB5357" s="4"/>
      <c r="DC5357" s="4"/>
      <c r="DD5357" s="4"/>
      <c r="DE5357" s="4"/>
      <c r="DF5357" s="4"/>
    </row>
    <row r="5358" spans="106:110" x14ac:dyDescent="0.25">
      <c r="DB5358" s="4"/>
      <c r="DC5358" s="4"/>
      <c r="DD5358" s="4"/>
      <c r="DE5358" s="4"/>
      <c r="DF5358" s="4"/>
    </row>
    <row r="5360" spans="106:110" x14ac:dyDescent="0.25">
      <c r="DB5360" s="4"/>
      <c r="DC5360" s="4"/>
      <c r="DD5360" s="4"/>
      <c r="DE5360" s="4"/>
      <c r="DF5360" s="4"/>
    </row>
    <row r="5361" spans="106:110" x14ac:dyDescent="0.25">
      <c r="DB5361" s="4"/>
      <c r="DC5361" s="89"/>
      <c r="DD5361" s="89"/>
      <c r="DE5361" s="89"/>
      <c r="DF5361" s="89"/>
    </row>
    <row r="5362" spans="106:110" x14ac:dyDescent="0.25">
      <c r="DB5362" s="4"/>
      <c r="DC5362" s="4"/>
      <c r="DD5362" s="4"/>
      <c r="DE5362" s="4"/>
      <c r="DF5362" s="4"/>
    </row>
    <row r="5363" spans="106:110" x14ac:dyDescent="0.25">
      <c r="DB5363" s="4"/>
      <c r="DC5363" s="4"/>
      <c r="DD5363" s="4"/>
      <c r="DE5363" s="4"/>
      <c r="DF5363" s="4"/>
    </row>
    <row r="5364" spans="106:110" x14ac:dyDescent="0.25">
      <c r="DB5364" s="4"/>
      <c r="DC5364" s="4"/>
      <c r="DD5364" s="4"/>
      <c r="DE5364" s="4"/>
      <c r="DF5364" s="4"/>
    </row>
    <row r="5365" spans="106:110" x14ac:dyDescent="0.25">
      <c r="DB5365" s="4"/>
      <c r="DC5365" s="4"/>
      <c r="DD5365" s="4"/>
      <c r="DE5365" s="4"/>
      <c r="DF5365" s="4"/>
    </row>
    <row r="5366" spans="106:110" x14ac:dyDescent="0.25">
      <c r="DB5366" s="4"/>
      <c r="DC5366" s="4"/>
      <c r="DD5366" s="4"/>
      <c r="DE5366" s="4"/>
      <c r="DF5366" s="4"/>
    </row>
    <row r="5367" spans="106:110" x14ac:dyDescent="0.25">
      <c r="DB5367" s="4"/>
      <c r="DC5367" s="4"/>
      <c r="DD5367" s="4"/>
      <c r="DE5367" s="4"/>
      <c r="DF5367" s="4"/>
    </row>
    <row r="5369" spans="106:110" x14ac:dyDescent="0.25">
      <c r="DB5369" s="4"/>
      <c r="DC5369" s="87"/>
      <c r="DD5369" s="87"/>
      <c r="DE5369" s="87"/>
      <c r="DF5369" s="87"/>
    </row>
  </sheetData>
  <mergeCells count="4">
    <mergeCell ref="A5:A9"/>
    <mergeCell ref="A13:A17"/>
    <mergeCell ref="A19:A22"/>
    <mergeCell ref="A29:A32"/>
  </mergeCells>
  <conditionalFormatting sqref="B1">
    <cfRule type="duplicateValues" dxfId="31" priority="2"/>
  </conditionalFormatting>
  <conditionalFormatting sqref="B2 B4">
    <cfRule type="duplicateValues" dxfId="30" priority="9"/>
  </conditionalFormatting>
  <conditionalFormatting sqref="B6">
    <cfRule type="duplicateValues" dxfId="29" priority="6"/>
  </conditionalFormatting>
  <conditionalFormatting sqref="B8">
    <cfRule type="duplicateValues" dxfId="28" priority="3"/>
  </conditionalFormatting>
  <conditionalFormatting sqref="B9">
    <cfRule type="duplicateValues" dxfId="27" priority="7"/>
  </conditionalFormatting>
  <conditionalFormatting sqref="B29:B31">
    <cfRule type="duplicateValues" dxfId="26" priority="11"/>
  </conditionalFormatting>
  <conditionalFormatting sqref="B33">
    <cfRule type="duplicateValues" dxfId="25" priority="8"/>
  </conditionalFormatting>
  <conditionalFormatting sqref="B34">
    <cfRule type="duplicateValues" dxfId="24" priority="4"/>
  </conditionalFormatting>
  <conditionalFormatting sqref="B35:B36">
    <cfRule type="duplicateValues" dxfId="23" priority="10"/>
  </conditionalFormatting>
  <conditionalFormatting sqref="C3">
    <cfRule type="duplicateValues" dxfId="22" priority="1"/>
  </conditionalFormatting>
  <conditionalFormatting sqref="C34">
    <cfRule type="duplicateValues" dxfId="21" priority="5"/>
  </conditionalFormatting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F60F1-1C54-41BD-B2C5-686AA247123B}">
  <dimension ref="A1:ED5369"/>
  <sheetViews>
    <sheetView showGridLines="0" tabSelected="1" zoomScale="80" zoomScaleNormal="80" workbookViewId="0">
      <pane xSplit="4" ySplit="3" topLeftCell="AA15" activePane="bottomRight" state="frozen"/>
      <selection pane="topRight" activeCell="E1" sqref="E1"/>
      <selection pane="bottomLeft" activeCell="A4" sqref="A4"/>
      <selection pane="bottomRight" sqref="A1:XFD1048576"/>
    </sheetView>
  </sheetViews>
  <sheetFormatPr defaultRowHeight="13.2" x14ac:dyDescent="0.25"/>
  <cols>
    <col min="1" max="2" width="16.5546875" style="74" customWidth="1"/>
    <col min="3" max="3" width="11.33203125" style="21" customWidth="1"/>
    <col min="4" max="4" width="83.77734375" style="21" customWidth="1"/>
    <col min="5" max="5" width="24.6640625" style="21" customWidth="1"/>
    <col min="6" max="9" width="0" style="21" hidden="1" customWidth="1"/>
    <col min="10" max="10" width="12.5546875" style="21" customWidth="1"/>
    <col min="11" max="11" width="12.21875" style="21" customWidth="1"/>
    <col min="12" max="13" width="0" style="21" hidden="1" customWidth="1"/>
    <col min="14" max="14" width="8.88671875" style="21"/>
    <col min="15" max="19" width="0" style="21" hidden="1" customWidth="1"/>
    <col min="20" max="20" width="12.33203125" style="21" customWidth="1"/>
    <col min="21" max="21" width="11" style="21" customWidth="1"/>
    <col min="22" max="24" width="0" style="21" hidden="1" customWidth="1"/>
    <col min="25" max="25" width="13" style="21" customWidth="1"/>
    <col min="26" max="26" width="8.88671875" style="21"/>
    <col min="27" max="28" width="0" style="21" hidden="1" customWidth="1"/>
    <col min="29" max="29" width="11.77734375" style="21" customWidth="1"/>
    <col min="30" max="30" width="0" style="21" hidden="1" customWidth="1"/>
    <col min="31" max="31" width="8.88671875" style="21"/>
    <col min="32" max="33" width="0" style="21" hidden="1" customWidth="1"/>
    <col min="34" max="39" width="8.88671875" style="21"/>
    <col min="40" max="43" width="0" style="21" hidden="1" customWidth="1"/>
    <col min="44" max="45" width="8.88671875" style="21"/>
    <col min="46" max="46" width="10.44140625" style="21" customWidth="1"/>
    <col min="47" max="48" width="8.88671875" style="21"/>
    <col min="49" max="49" width="10.77734375" style="21" customWidth="1"/>
    <col min="50" max="53" width="8.88671875" style="21"/>
    <col min="54" max="57" width="8.88671875" style="21" hidden="1" customWidth="1"/>
    <col min="58" max="59" width="8.88671875" style="21"/>
    <col min="60" max="72" width="8.88671875" style="21" hidden="1" customWidth="1"/>
    <col min="73" max="73" width="11.5546875" style="21" customWidth="1"/>
    <col min="74" max="81" width="0" style="21" hidden="1" customWidth="1"/>
    <col min="82" max="82" width="8.88671875" style="21"/>
    <col min="83" max="89" width="0" style="21" hidden="1" customWidth="1"/>
    <col min="90" max="91" width="8.88671875" style="21"/>
    <col min="92" max="93" width="0" style="21" hidden="1" customWidth="1"/>
    <col min="94" max="94" width="8.88671875" style="21"/>
    <col min="95" max="98" width="0" style="21" hidden="1" customWidth="1"/>
    <col min="99" max="99" width="8.88671875" style="21"/>
    <col min="100" max="100" width="0" style="21" hidden="1" customWidth="1"/>
    <col min="101" max="101" width="8.88671875" style="21"/>
    <col min="102" max="102" width="10.6640625" style="21" customWidth="1"/>
    <col min="103" max="105" width="0" style="21" hidden="1" customWidth="1"/>
    <col min="106" max="106" width="8.88671875" style="21"/>
    <col min="107" max="107" width="11.21875" style="21" customWidth="1"/>
    <col min="108" max="108" width="10.5546875" style="21" customWidth="1"/>
    <col min="109" max="110" width="11.21875" style="21" customWidth="1"/>
    <col min="111" max="111" width="10.6640625" style="21" customWidth="1"/>
    <col min="112" max="112" width="4.5546875" style="76" customWidth="1"/>
    <col min="113" max="16384" width="8.88671875" style="21"/>
  </cols>
  <sheetData>
    <row r="1" spans="1:134" s="4" customFormat="1" ht="45" customHeight="1" x14ac:dyDescent="0.25">
      <c r="A1" s="1"/>
      <c r="C1" s="1" t="s">
        <v>0</v>
      </c>
      <c r="D1" s="2" t="s">
        <v>76</v>
      </c>
      <c r="F1" s="3"/>
      <c r="G1" s="3"/>
      <c r="H1" s="168" t="s">
        <v>102</v>
      </c>
      <c r="I1" s="168" t="s">
        <v>103</v>
      </c>
      <c r="J1" s="5" t="s">
        <v>80</v>
      </c>
      <c r="K1" s="5" t="s">
        <v>81</v>
      </c>
      <c r="L1" s="5" t="s">
        <v>104</v>
      </c>
      <c r="M1" s="5" t="s">
        <v>105</v>
      </c>
      <c r="N1" s="6" t="s">
        <v>1</v>
      </c>
      <c r="O1" s="5" t="s">
        <v>106</v>
      </c>
      <c r="P1" s="5" t="s">
        <v>107</v>
      </c>
      <c r="Q1" s="5" t="s">
        <v>108</v>
      </c>
      <c r="R1" s="5" t="s">
        <v>109</v>
      </c>
      <c r="S1" s="5" t="s">
        <v>110</v>
      </c>
      <c r="T1" s="6" t="s">
        <v>85</v>
      </c>
      <c r="U1" s="5" t="s">
        <v>86</v>
      </c>
      <c r="V1" s="5" t="s">
        <v>111</v>
      </c>
      <c r="W1" s="5" t="s">
        <v>112</v>
      </c>
      <c r="X1" s="5" t="s">
        <v>113</v>
      </c>
      <c r="Y1" s="6" t="s">
        <v>82</v>
      </c>
      <c r="Z1" s="6" t="s">
        <v>2</v>
      </c>
      <c r="AA1" s="6" t="s">
        <v>114</v>
      </c>
      <c r="AB1" s="6" t="s">
        <v>115</v>
      </c>
      <c r="AC1" s="6" t="s">
        <v>83</v>
      </c>
      <c r="AD1" s="5" t="s">
        <v>116</v>
      </c>
      <c r="AE1" s="5" t="s">
        <v>3</v>
      </c>
      <c r="AF1" s="5" t="s">
        <v>117</v>
      </c>
      <c r="AG1" s="5" t="s">
        <v>118</v>
      </c>
      <c r="AH1" s="6" t="s">
        <v>4</v>
      </c>
      <c r="AI1" s="6" t="s">
        <v>5</v>
      </c>
      <c r="AJ1" s="6" t="s">
        <v>6</v>
      </c>
      <c r="AK1" s="6" t="s">
        <v>7</v>
      </c>
      <c r="AL1" s="6" t="s">
        <v>8</v>
      </c>
      <c r="AM1" s="5" t="s">
        <v>119</v>
      </c>
      <c r="AN1" s="5" t="s">
        <v>120</v>
      </c>
      <c r="AO1" s="5" t="s">
        <v>121</v>
      </c>
      <c r="AP1" s="5" t="s">
        <v>122</v>
      </c>
      <c r="AQ1" s="5" t="s">
        <v>123</v>
      </c>
      <c r="AR1" s="6" t="s">
        <v>10</v>
      </c>
      <c r="AS1" s="6" t="s">
        <v>11</v>
      </c>
      <c r="AT1" s="6" t="s">
        <v>12</v>
      </c>
      <c r="AU1" s="6" t="s">
        <v>13</v>
      </c>
      <c r="AV1" s="6" t="s">
        <v>14</v>
      </c>
      <c r="AW1" s="6" t="s">
        <v>15</v>
      </c>
      <c r="AX1" s="6" t="s">
        <v>16</v>
      </c>
      <c r="AY1" s="6" t="s">
        <v>17</v>
      </c>
      <c r="AZ1" s="6" t="s">
        <v>18</v>
      </c>
      <c r="BA1" s="6" t="s">
        <v>19</v>
      </c>
      <c r="BB1" s="5" t="s">
        <v>124</v>
      </c>
      <c r="BC1" s="5" t="s">
        <v>67</v>
      </c>
      <c r="BD1" s="6" t="s">
        <v>124</v>
      </c>
      <c r="BE1" s="6" t="s">
        <v>67</v>
      </c>
      <c r="BF1" s="6" t="s">
        <v>20</v>
      </c>
      <c r="BG1" s="6" t="s">
        <v>21</v>
      </c>
      <c r="BH1" s="6" t="s">
        <v>125</v>
      </c>
      <c r="BI1" s="6" t="s">
        <v>126</v>
      </c>
      <c r="BJ1" s="169"/>
      <c r="BK1" s="169" t="s">
        <v>127</v>
      </c>
      <c r="BL1" s="169"/>
      <c r="BM1" s="169"/>
      <c r="BN1" s="169" t="s">
        <v>128</v>
      </c>
      <c r="BO1" s="169" t="s">
        <v>129</v>
      </c>
      <c r="BP1" s="169"/>
      <c r="BQ1" s="169"/>
      <c r="BR1" s="169" t="s">
        <v>130</v>
      </c>
      <c r="BS1" s="169"/>
      <c r="BT1" s="169"/>
      <c r="BU1" s="6" t="s">
        <v>84</v>
      </c>
      <c r="BV1" s="6" t="s">
        <v>131</v>
      </c>
      <c r="BW1" s="6" t="s">
        <v>132</v>
      </c>
      <c r="BX1" s="6" t="s">
        <v>133</v>
      </c>
      <c r="BY1" s="6" t="s">
        <v>134</v>
      </c>
      <c r="BZ1" s="6" t="s">
        <v>135</v>
      </c>
      <c r="CA1" s="6" t="s">
        <v>136</v>
      </c>
      <c r="CB1" s="6" t="s">
        <v>137</v>
      </c>
      <c r="CC1" s="6" t="s">
        <v>138</v>
      </c>
      <c r="CD1" s="6" t="s">
        <v>22</v>
      </c>
      <c r="CE1" s="6" t="s">
        <v>139</v>
      </c>
      <c r="CF1" s="6" t="s">
        <v>140</v>
      </c>
      <c r="CG1" s="6" t="s">
        <v>141</v>
      </c>
      <c r="CH1" s="6" t="s">
        <v>142</v>
      </c>
      <c r="CI1" s="6" t="s">
        <v>143</v>
      </c>
      <c r="CJ1" s="6" t="s">
        <v>144</v>
      </c>
      <c r="CK1" s="6" t="s">
        <v>145</v>
      </c>
      <c r="CL1" s="6" t="s">
        <v>23</v>
      </c>
      <c r="CM1" s="6" t="s">
        <v>24</v>
      </c>
      <c r="CN1" s="6" t="s">
        <v>146</v>
      </c>
      <c r="CO1" s="6" t="s">
        <v>147</v>
      </c>
      <c r="CP1" s="6" t="s">
        <v>25</v>
      </c>
      <c r="CQ1" s="6" t="s">
        <v>148</v>
      </c>
      <c r="CR1" s="6" t="s">
        <v>149</v>
      </c>
      <c r="CS1" s="6" t="s">
        <v>150</v>
      </c>
      <c r="CT1" s="6" t="s">
        <v>150</v>
      </c>
      <c r="CU1" s="6" t="s">
        <v>26</v>
      </c>
      <c r="CV1" s="6" t="s">
        <v>151</v>
      </c>
      <c r="CW1" s="6" t="s">
        <v>27</v>
      </c>
      <c r="CX1" s="6" t="s">
        <v>152</v>
      </c>
      <c r="CY1" s="6" t="s">
        <v>153</v>
      </c>
      <c r="CZ1" s="6" t="s">
        <v>154</v>
      </c>
      <c r="DA1" s="6" t="s">
        <v>155</v>
      </c>
      <c r="DB1" s="6" t="s">
        <v>28</v>
      </c>
      <c r="DC1" s="6" t="s">
        <v>156</v>
      </c>
      <c r="DD1" s="6" t="s">
        <v>157</v>
      </c>
      <c r="DE1" s="6" t="s">
        <v>158</v>
      </c>
      <c r="DF1" s="6" t="s">
        <v>29</v>
      </c>
      <c r="DG1" s="6" t="s">
        <v>30</v>
      </c>
      <c r="DH1" s="7"/>
    </row>
    <row r="2" spans="1:134" s="15" customFormat="1" x14ac:dyDescent="0.25">
      <c r="A2" s="8"/>
      <c r="B2" s="8"/>
      <c r="C2" s="9"/>
      <c r="D2" s="10"/>
      <c r="E2" s="9"/>
      <c r="F2" s="170"/>
      <c r="G2" s="170"/>
      <c r="H2" s="171"/>
      <c r="I2" s="171"/>
      <c r="J2" s="11"/>
      <c r="K2" s="11"/>
      <c r="L2" s="11"/>
      <c r="M2" s="11"/>
      <c r="N2" s="12"/>
      <c r="O2" s="172"/>
      <c r="P2" s="172"/>
      <c r="Q2" s="172"/>
      <c r="R2" s="172"/>
      <c r="S2" s="172"/>
      <c r="T2" s="11"/>
      <c r="U2" s="11"/>
      <c r="V2" s="11"/>
      <c r="W2" s="11"/>
      <c r="X2" s="11"/>
      <c r="Y2" s="13"/>
      <c r="Z2" s="13"/>
      <c r="AA2" s="13"/>
      <c r="AB2" s="13"/>
      <c r="AC2" s="13"/>
      <c r="AD2" s="11"/>
      <c r="AE2" s="11"/>
      <c r="AF2" s="11"/>
      <c r="AG2" s="11"/>
      <c r="AH2" s="13"/>
      <c r="AI2" s="13"/>
      <c r="AJ2" s="13"/>
      <c r="AK2" s="13"/>
      <c r="AL2" s="13"/>
      <c r="AM2" s="11"/>
      <c r="AN2" s="11"/>
      <c r="AO2" s="11"/>
      <c r="AP2" s="11"/>
      <c r="AQ2" s="11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1"/>
      <c r="BC2" s="11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4"/>
      <c r="DD2" s="14"/>
      <c r="DE2" s="14"/>
      <c r="DF2" s="14"/>
      <c r="DG2" s="14"/>
      <c r="DH2" s="7"/>
    </row>
    <row r="3" spans="1:134" s="4" customFormat="1" x14ac:dyDescent="0.25">
      <c r="A3" s="16" t="s">
        <v>73</v>
      </c>
      <c r="B3" s="17" t="s">
        <v>159</v>
      </c>
      <c r="C3" s="18"/>
      <c r="E3" s="18"/>
      <c r="F3" s="19"/>
      <c r="G3" s="19"/>
      <c r="H3" s="168"/>
      <c r="I3" s="168"/>
      <c r="J3" s="20"/>
      <c r="K3" s="20"/>
      <c r="L3" s="20"/>
      <c r="M3" s="20"/>
      <c r="N3" s="1"/>
      <c r="O3" s="3"/>
      <c r="P3" s="3"/>
      <c r="Q3" s="3"/>
      <c r="R3" s="3"/>
      <c r="S3" s="3"/>
      <c r="T3" s="20"/>
      <c r="U3" s="20"/>
      <c r="V3" s="20"/>
      <c r="W3" s="20"/>
      <c r="X3" s="20"/>
      <c r="Y3" s="2"/>
      <c r="Z3" s="2"/>
      <c r="AA3" s="2"/>
      <c r="AB3" s="2"/>
      <c r="AC3" s="2"/>
      <c r="AD3" s="20"/>
      <c r="AE3" s="20"/>
      <c r="AF3" s="20"/>
      <c r="AG3" s="20"/>
      <c r="AH3" s="2"/>
      <c r="AI3" s="2"/>
      <c r="AJ3" s="2"/>
      <c r="AK3" s="2"/>
      <c r="AL3" s="2"/>
      <c r="AM3" s="20"/>
      <c r="AN3" s="20"/>
      <c r="AO3" s="20"/>
      <c r="AP3" s="20"/>
      <c r="AQ3" s="20"/>
      <c r="AR3" s="2"/>
      <c r="AS3" s="2"/>
      <c r="AT3" s="2"/>
      <c r="AU3" s="2"/>
      <c r="AV3" s="2"/>
      <c r="AW3" s="2"/>
      <c r="AX3" s="2"/>
      <c r="AY3" s="2"/>
      <c r="AZ3" s="2"/>
      <c r="BA3" s="2"/>
      <c r="BB3" s="20"/>
      <c r="BC3" s="20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1"/>
      <c r="DD3" s="21"/>
      <c r="DE3" s="21"/>
      <c r="DF3" s="21"/>
      <c r="DG3" s="21"/>
      <c r="DH3" s="7"/>
    </row>
    <row r="4" spans="1:134" s="4" customFormat="1" x14ac:dyDescent="0.25">
      <c r="A4" s="16"/>
      <c r="B4" s="16"/>
      <c r="C4" s="18"/>
      <c r="D4" s="17"/>
      <c r="E4" s="18"/>
      <c r="F4" s="19"/>
      <c r="G4" s="19"/>
      <c r="H4" s="168"/>
      <c r="I4" s="168"/>
      <c r="J4" s="20"/>
      <c r="K4" s="20"/>
      <c r="L4" s="20"/>
      <c r="M4" s="20"/>
      <c r="N4" s="1"/>
      <c r="O4" s="3"/>
      <c r="P4" s="3"/>
      <c r="Q4" s="3"/>
      <c r="R4" s="3"/>
      <c r="S4" s="3"/>
      <c r="T4" s="20"/>
      <c r="U4" s="20"/>
      <c r="V4" s="20"/>
      <c r="W4" s="20"/>
      <c r="X4" s="20"/>
      <c r="Y4" s="2"/>
      <c r="Z4" s="2"/>
      <c r="AA4" s="2"/>
      <c r="AB4" s="2"/>
      <c r="AC4" s="2"/>
      <c r="AD4" s="20"/>
      <c r="AE4" s="20"/>
      <c r="AF4" s="20"/>
      <c r="AG4" s="20"/>
      <c r="AH4" s="2"/>
      <c r="AI4" s="2"/>
      <c r="AJ4" s="2"/>
      <c r="AK4" s="2"/>
      <c r="AL4" s="2"/>
      <c r="AM4" s="20"/>
      <c r="AN4" s="20"/>
      <c r="AO4" s="20"/>
      <c r="AP4" s="20"/>
      <c r="AQ4" s="20"/>
      <c r="AR4" s="2"/>
      <c r="AS4" s="2"/>
      <c r="AT4" s="2"/>
      <c r="AU4" s="2"/>
      <c r="AV4" s="2"/>
      <c r="AW4" s="2"/>
      <c r="AX4" s="2"/>
      <c r="AY4" s="2"/>
      <c r="AZ4" s="2"/>
      <c r="BA4" s="2"/>
      <c r="BB4" s="20"/>
      <c r="BC4" s="20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1"/>
      <c r="DD4" s="21"/>
      <c r="DE4" s="21"/>
      <c r="DF4" s="21"/>
      <c r="DG4" s="21"/>
      <c r="DH4" s="7"/>
    </row>
    <row r="5" spans="1:134" s="4" customFormat="1" ht="14.4" customHeight="1" x14ac:dyDescent="0.25">
      <c r="A5" s="163" t="s">
        <v>101</v>
      </c>
      <c r="B5" s="47">
        <v>45</v>
      </c>
      <c r="C5" s="118" t="s">
        <v>211</v>
      </c>
      <c r="D5" s="74" t="s">
        <v>212</v>
      </c>
      <c r="F5" s="21"/>
      <c r="G5" s="21"/>
      <c r="H5" s="21"/>
      <c r="I5" s="21"/>
      <c r="J5" s="114">
        <v>1488.9433333333332</v>
      </c>
      <c r="K5" s="114">
        <v>351.19333333333333</v>
      </c>
      <c r="L5" s="114"/>
      <c r="M5" s="114"/>
      <c r="N5" s="90">
        <v>8.34</v>
      </c>
      <c r="O5" s="90"/>
      <c r="P5" s="90"/>
      <c r="Q5" s="90"/>
      <c r="R5" s="90"/>
      <c r="S5" s="90"/>
      <c r="T5" s="90">
        <v>89.194166666666661</v>
      </c>
      <c r="U5" s="90">
        <v>82.654166666666669</v>
      </c>
      <c r="V5" s="90"/>
      <c r="W5" s="90"/>
      <c r="X5" s="90"/>
      <c r="Y5" s="90">
        <v>1.2291666666666667</v>
      </c>
      <c r="Z5" s="90">
        <v>0.28666666666666668</v>
      </c>
      <c r="AA5" s="90"/>
      <c r="AB5" s="90"/>
      <c r="AC5" s="90">
        <v>6.54</v>
      </c>
      <c r="AD5" s="90"/>
      <c r="AE5" s="90">
        <v>0</v>
      </c>
      <c r="AF5" s="90"/>
      <c r="AG5" s="90"/>
      <c r="AH5" s="90">
        <v>0.95</v>
      </c>
      <c r="AI5" s="90">
        <v>0</v>
      </c>
      <c r="AJ5" s="90">
        <v>0.1</v>
      </c>
      <c r="AK5" s="90">
        <v>0.1</v>
      </c>
      <c r="AL5" s="90" t="s">
        <v>38</v>
      </c>
      <c r="AM5" s="90">
        <v>0</v>
      </c>
      <c r="AN5" s="90"/>
      <c r="AO5" s="90">
        <v>0.03</v>
      </c>
      <c r="AP5" s="90"/>
      <c r="AQ5" s="90">
        <v>0.01</v>
      </c>
      <c r="AR5" s="90">
        <v>75.527333333333331</v>
      </c>
      <c r="AS5" s="90">
        <v>1.1936666666666664</v>
      </c>
      <c r="AT5" s="90">
        <v>10.31</v>
      </c>
      <c r="AU5" s="90">
        <v>40.012666666666668</v>
      </c>
      <c r="AV5" s="90">
        <v>38.625999999999998</v>
      </c>
      <c r="AW5" s="90">
        <v>327.73500000000001</v>
      </c>
      <c r="AX5" s="90">
        <v>0.36633333333333334</v>
      </c>
      <c r="AY5" s="90">
        <v>0.36</v>
      </c>
      <c r="AZ5" s="90" t="s">
        <v>38</v>
      </c>
      <c r="BA5" s="90">
        <v>1.5913194444444443</v>
      </c>
      <c r="BB5" s="90"/>
      <c r="BC5" s="90"/>
      <c r="BD5" s="90"/>
      <c r="BE5" s="90"/>
      <c r="BF5" s="90">
        <v>0.29435242831699765</v>
      </c>
      <c r="BG5" s="90">
        <v>0.14717621415849882</v>
      </c>
      <c r="BH5" s="90"/>
      <c r="BI5" s="90">
        <v>0</v>
      </c>
      <c r="BJ5" s="90">
        <v>0</v>
      </c>
      <c r="BK5" s="90"/>
      <c r="BL5" s="90"/>
      <c r="BM5" s="90"/>
      <c r="BN5" s="90">
        <v>1.766114569901986</v>
      </c>
      <c r="BO5" s="90">
        <v>0</v>
      </c>
      <c r="BP5" s="90"/>
      <c r="BQ5" s="90"/>
      <c r="BR5" s="90">
        <v>0</v>
      </c>
      <c r="BS5" s="90"/>
      <c r="BT5" s="90"/>
      <c r="BU5" s="90">
        <v>0</v>
      </c>
      <c r="BV5" s="90"/>
      <c r="BW5" s="90"/>
      <c r="BX5" s="90"/>
      <c r="BY5" s="90"/>
      <c r="BZ5" s="90"/>
      <c r="CA5" s="90"/>
      <c r="CB5" s="90" t="s">
        <v>31</v>
      </c>
      <c r="CC5" s="90"/>
      <c r="CD5" s="90">
        <v>0.19452380952380952</v>
      </c>
      <c r="CE5" s="90"/>
      <c r="CF5" s="90"/>
      <c r="CG5" s="90"/>
      <c r="CH5" s="90"/>
      <c r="CI5" s="90"/>
      <c r="CJ5" s="90"/>
      <c r="CK5" s="90"/>
      <c r="CL5" s="90" t="s">
        <v>38</v>
      </c>
      <c r="CM5" s="90" t="s">
        <v>38</v>
      </c>
      <c r="CN5" s="90"/>
      <c r="CO5" s="90"/>
      <c r="CP5" s="90" t="s">
        <v>38</v>
      </c>
      <c r="CQ5" s="90"/>
      <c r="CR5" s="90"/>
      <c r="CS5" s="90"/>
      <c r="CT5" s="90"/>
      <c r="CU5" s="90">
        <v>0.80666666666666664</v>
      </c>
      <c r="CV5" s="90"/>
      <c r="CW5" s="90">
        <v>0</v>
      </c>
      <c r="CX5" s="90" t="s">
        <v>38</v>
      </c>
      <c r="CY5" s="90"/>
      <c r="CZ5" s="90"/>
      <c r="DA5" s="90"/>
      <c r="DB5" s="90">
        <v>42.965624999999996</v>
      </c>
      <c r="DC5" s="31" t="s">
        <v>32</v>
      </c>
      <c r="DD5" s="31" t="s">
        <v>32</v>
      </c>
      <c r="DE5" s="31" t="s">
        <v>32</v>
      </c>
      <c r="DF5" s="31" t="s">
        <v>32</v>
      </c>
      <c r="DG5" s="31" t="s">
        <v>32</v>
      </c>
      <c r="DH5" s="7"/>
    </row>
    <row r="6" spans="1:134" s="4" customFormat="1" ht="13.2" customHeight="1" x14ac:dyDescent="0.25">
      <c r="A6" s="163"/>
      <c r="B6" s="47">
        <v>30</v>
      </c>
      <c r="C6" s="118" t="s">
        <v>213</v>
      </c>
      <c r="D6" s="74" t="s">
        <v>214</v>
      </c>
      <c r="F6" s="114">
        <v>100.02165384615384</v>
      </c>
      <c r="G6" s="114">
        <v>4.0696760135358128</v>
      </c>
      <c r="H6" s="81"/>
      <c r="I6" s="81">
        <v>0.9786910853692663</v>
      </c>
      <c r="J6" s="114">
        <v>1066.1520000000003</v>
      </c>
      <c r="K6" s="114">
        <v>256.71983333333338</v>
      </c>
      <c r="L6" s="114"/>
      <c r="M6" s="114"/>
      <c r="N6" s="90">
        <v>56.9</v>
      </c>
      <c r="O6" s="90"/>
      <c r="P6" s="90"/>
      <c r="Q6" s="90"/>
      <c r="R6" s="90"/>
      <c r="S6" s="90"/>
      <c r="T6" s="90">
        <v>0</v>
      </c>
      <c r="U6" s="90">
        <v>0</v>
      </c>
      <c r="V6" s="90"/>
      <c r="W6" s="90"/>
      <c r="X6" s="90"/>
      <c r="Y6" s="90">
        <v>19.384374999999999</v>
      </c>
      <c r="Z6" s="90">
        <v>19.925833333333333</v>
      </c>
      <c r="AA6" s="90"/>
      <c r="AB6" s="90"/>
      <c r="AC6" s="90">
        <v>0</v>
      </c>
      <c r="AD6" s="90"/>
      <c r="AE6" s="90">
        <v>0</v>
      </c>
      <c r="AF6" s="90"/>
      <c r="AG6" s="90"/>
      <c r="AH6" s="90">
        <v>3.8273333333333333</v>
      </c>
      <c r="AI6" s="90">
        <v>75.245666666666665</v>
      </c>
      <c r="AJ6" s="90">
        <v>5.75</v>
      </c>
      <c r="AK6" s="90">
        <v>7.6999999999999993</v>
      </c>
      <c r="AL6" s="90">
        <v>3.5</v>
      </c>
      <c r="AM6" s="90">
        <v>3.5000000000000003E-2</v>
      </c>
      <c r="AN6" s="90"/>
      <c r="AO6" s="90" t="e">
        <v>#REF!</v>
      </c>
      <c r="AP6" s="90"/>
      <c r="AQ6" s="90" t="e">
        <v>#REF!</v>
      </c>
      <c r="AR6" s="90">
        <v>10.985777777777779</v>
      </c>
      <c r="AS6" s="90">
        <v>1.0660000000000001</v>
      </c>
      <c r="AT6" s="90">
        <v>1374.8291111111112</v>
      </c>
      <c r="AU6" s="90">
        <v>22.13655555555555</v>
      </c>
      <c r="AV6" s="90">
        <v>230.28222222222223</v>
      </c>
      <c r="AW6" s="90">
        <v>359.91133333333329</v>
      </c>
      <c r="AX6" s="90">
        <v>0.31155555555555553</v>
      </c>
      <c r="AY6" s="90">
        <v>3.5355555555555553</v>
      </c>
      <c r="AZ6" s="90">
        <v>9.5888888888888871E-2</v>
      </c>
      <c r="BA6" s="90" t="s">
        <v>31</v>
      </c>
      <c r="BB6" s="90"/>
      <c r="BC6" s="90"/>
      <c r="BD6" s="90"/>
      <c r="BE6" s="90"/>
      <c r="BF6" s="90" t="s">
        <v>31</v>
      </c>
      <c r="BG6" s="90" t="s">
        <v>31</v>
      </c>
      <c r="BH6" s="90" t="s">
        <v>39</v>
      </c>
      <c r="BI6" s="90" t="s">
        <v>39</v>
      </c>
      <c r="BJ6" s="90" t="e">
        <v>#DIV/0!</v>
      </c>
      <c r="BK6" s="90" t="e">
        <v>#DIV/0!</v>
      </c>
      <c r="BL6" s="90" t="e">
        <v>#DIV/0!</v>
      </c>
      <c r="BM6" s="90" t="e">
        <v>#DIV/0!</v>
      </c>
      <c r="BN6" s="90" t="e">
        <v>#DIV/0!</v>
      </c>
      <c r="BO6" s="90" t="e">
        <v>#DIV/0!</v>
      </c>
      <c r="BP6" s="90" t="e">
        <v>#DIV/0!</v>
      </c>
      <c r="BQ6" s="90" t="e">
        <v>#DIV/0!</v>
      </c>
      <c r="BR6" s="90" t="e">
        <v>#DIV/0!</v>
      </c>
      <c r="BS6" s="90" t="e">
        <v>#DIV/0!</v>
      </c>
      <c r="BT6" s="90" t="e">
        <v>#DIV/0!</v>
      </c>
      <c r="BU6" s="90">
        <v>1.0237125382262997</v>
      </c>
      <c r="BV6" s="90"/>
      <c r="BW6" s="90"/>
      <c r="BX6" s="90"/>
      <c r="BY6" s="90"/>
      <c r="BZ6" s="90"/>
      <c r="CA6" s="90"/>
      <c r="CB6" s="90" t="s">
        <v>31</v>
      </c>
      <c r="CC6" s="90"/>
      <c r="CD6" s="90">
        <v>0.6581009174311927</v>
      </c>
      <c r="CE6" s="90"/>
      <c r="CF6" s="90"/>
      <c r="CG6" s="90"/>
      <c r="CH6" s="90"/>
      <c r="CI6" s="90"/>
      <c r="CJ6" s="90"/>
      <c r="CK6" s="90"/>
      <c r="CL6" s="90">
        <v>0.26166666666666666</v>
      </c>
      <c r="CM6" s="90">
        <v>5.8333333333333334E-2</v>
      </c>
      <c r="CN6" s="90" t="e">
        <v>#DIV/0!</v>
      </c>
      <c r="CO6" s="90" t="e">
        <v>#DIV/0!</v>
      </c>
      <c r="CP6" s="90">
        <v>5.75</v>
      </c>
      <c r="CQ6" s="90" t="e">
        <v>#DIV/0!</v>
      </c>
      <c r="CR6" s="90" t="e">
        <v>#DIV/0!</v>
      </c>
      <c r="CS6" s="90" t="s">
        <v>39</v>
      </c>
      <c r="CT6" s="90" t="e">
        <v>#DIV/0!</v>
      </c>
      <c r="CU6" s="90" t="s">
        <v>39</v>
      </c>
      <c r="CV6" s="90">
        <v>0</v>
      </c>
      <c r="CW6" s="90">
        <v>0.83918978247854725</v>
      </c>
      <c r="CX6" s="90">
        <v>0</v>
      </c>
      <c r="CY6" s="90">
        <v>0</v>
      </c>
      <c r="CZ6" s="90">
        <v>0</v>
      </c>
      <c r="DA6" s="90">
        <v>0</v>
      </c>
      <c r="DB6" s="90">
        <v>0.85631610456994622</v>
      </c>
      <c r="DC6" s="31" t="s">
        <v>32</v>
      </c>
      <c r="DD6" s="31" t="s">
        <v>32</v>
      </c>
      <c r="DE6" s="31" t="s">
        <v>32</v>
      </c>
      <c r="DF6" s="31" t="s">
        <v>32</v>
      </c>
      <c r="DG6" s="31" t="s">
        <v>32</v>
      </c>
      <c r="DH6" s="7"/>
    </row>
    <row r="7" spans="1:134" s="4" customFormat="1" x14ac:dyDescent="0.25">
      <c r="A7" s="163"/>
      <c r="B7" s="47">
        <v>10</v>
      </c>
      <c r="C7" s="118" t="s">
        <v>215</v>
      </c>
      <c r="D7" s="141" t="s">
        <v>216</v>
      </c>
      <c r="F7" s="142"/>
      <c r="G7" s="142"/>
      <c r="H7" s="142"/>
      <c r="I7" s="142"/>
      <c r="J7" s="143">
        <v>81.919999999999931</v>
      </c>
      <c r="K7" s="143">
        <v>19.389999999999986</v>
      </c>
      <c r="L7" s="144" t="e">
        <v>#DIV/0!</v>
      </c>
      <c r="M7" s="144" t="e">
        <v>#DIV/0!</v>
      </c>
      <c r="N7" s="144">
        <v>94.34</v>
      </c>
      <c r="O7" s="144" t="e">
        <v>#DIV/0!</v>
      </c>
      <c r="P7" s="144" t="e">
        <v>#DIV/0!</v>
      </c>
      <c r="Q7" s="144" t="e">
        <v>#DIV/0!</v>
      </c>
      <c r="R7" s="144" t="e">
        <v>#DIV/0!</v>
      </c>
      <c r="S7" s="144" t="e">
        <v>#DIV/0!</v>
      </c>
      <c r="T7" s="144">
        <v>4</v>
      </c>
      <c r="U7" s="144">
        <v>3.2999999999999972</v>
      </c>
      <c r="V7" s="144" t="e">
        <v>#REF!</v>
      </c>
      <c r="W7" s="144" t="e">
        <v>#REF!</v>
      </c>
      <c r="X7" s="144"/>
      <c r="Y7" s="144">
        <v>0.95</v>
      </c>
      <c r="Z7" s="144">
        <v>0.11</v>
      </c>
      <c r="AA7" s="144" t="e">
        <v>#DIV/0!</v>
      </c>
      <c r="AB7" s="144"/>
      <c r="AC7" s="144">
        <v>0.7</v>
      </c>
      <c r="AD7" s="144"/>
      <c r="AE7" s="90">
        <v>0</v>
      </c>
      <c r="AF7" s="144"/>
      <c r="AG7" s="144"/>
      <c r="AH7" s="144">
        <v>0.6</v>
      </c>
      <c r="AI7" s="144">
        <v>0</v>
      </c>
      <c r="AJ7" s="144">
        <v>1.4999999999999999E-2</v>
      </c>
      <c r="AK7" s="144">
        <v>1.6E-2</v>
      </c>
      <c r="AL7" s="144">
        <v>4.3999999999999997E-2</v>
      </c>
      <c r="AM7" s="144">
        <v>0</v>
      </c>
      <c r="AN7" s="144"/>
      <c r="AO7" s="144"/>
      <c r="AP7" s="144"/>
      <c r="AQ7" s="144"/>
      <c r="AR7" s="144">
        <v>11</v>
      </c>
      <c r="AS7" s="144">
        <v>0.68</v>
      </c>
      <c r="AT7" s="144">
        <v>247</v>
      </c>
      <c r="AU7" s="144">
        <v>9</v>
      </c>
      <c r="AV7" s="144">
        <v>28</v>
      </c>
      <c r="AW7" s="144">
        <v>218</v>
      </c>
      <c r="AX7" s="144">
        <v>0.105</v>
      </c>
      <c r="AY7" s="144">
        <v>0.14000000000000001</v>
      </c>
      <c r="AZ7" s="144">
        <v>7.4999999999999997E-2</v>
      </c>
      <c r="BA7" s="144" t="s">
        <v>31</v>
      </c>
      <c r="BB7" s="144"/>
      <c r="BC7" s="144"/>
      <c r="BD7" s="144"/>
      <c r="BE7" s="144"/>
      <c r="BF7" s="144" t="s">
        <v>31</v>
      </c>
      <c r="BG7" s="144">
        <v>24</v>
      </c>
      <c r="BH7" s="144">
        <v>0</v>
      </c>
      <c r="BI7" s="144">
        <v>0</v>
      </c>
      <c r="BJ7" s="144">
        <v>0</v>
      </c>
      <c r="BK7" s="144">
        <v>0</v>
      </c>
      <c r="BL7" s="144">
        <v>0</v>
      </c>
      <c r="BM7" s="144">
        <v>0</v>
      </c>
      <c r="BN7" s="144">
        <v>0</v>
      </c>
      <c r="BO7" s="144">
        <v>0</v>
      </c>
      <c r="BP7" s="144">
        <v>0</v>
      </c>
      <c r="BQ7" s="144">
        <v>0</v>
      </c>
      <c r="BR7" s="144">
        <v>0</v>
      </c>
      <c r="BS7" s="144">
        <v>0</v>
      </c>
      <c r="BT7" s="144">
        <v>0</v>
      </c>
      <c r="BU7" s="144">
        <v>0</v>
      </c>
      <c r="BV7" s="144">
        <v>0</v>
      </c>
      <c r="BW7" s="144">
        <v>0</v>
      </c>
      <c r="BX7" s="144">
        <v>0</v>
      </c>
      <c r="BY7" s="144">
        <v>0</v>
      </c>
      <c r="BZ7" s="144">
        <v>0</v>
      </c>
      <c r="CA7" s="144">
        <v>0</v>
      </c>
      <c r="CB7" s="144">
        <v>0</v>
      </c>
      <c r="CC7" s="144">
        <v>0</v>
      </c>
      <c r="CD7" s="144">
        <v>0.56000000000000005</v>
      </c>
      <c r="CE7" s="144"/>
      <c r="CF7" s="144"/>
      <c r="CG7" s="144"/>
      <c r="CH7" s="144"/>
      <c r="CI7" s="144"/>
      <c r="CJ7" s="144"/>
      <c r="CK7" s="144"/>
      <c r="CL7" s="144">
        <v>3.5999999999999997E-2</v>
      </c>
      <c r="CM7" s="144">
        <v>2.1999999999999999E-2</v>
      </c>
      <c r="CN7" s="144">
        <v>0</v>
      </c>
      <c r="CO7" s="144">
        <v>0</v>
      </c>
      <c r="CP7" s="144">
        <v>0.53200000000000003</v>
      </c>
      <c r="CQ7" s="144">
        <v>0</v>
      </c>
      <c r="CR7" s="144">
        <v>0</v>
      </c>
      <c r="CS7" s="144">
        <v>0</v>
      </c>
      <c r="CT7" s="144">
        <v>0</v>
      </c>
      <c r="CU7" s="144">
        <v>7.9000000000000001E-2</v>
      </c>
      <c r="CV7" s="144">
        <v>0</v>
      </c>
      <c r="CW7" s="144">
        <v>0</v>
      </c>
      <c r="CX7" s="144">
        <v>22.8</v>
      </c>
      <c r="CY7" s="144">
        <v>0</v>
      </c>
      <c r="CZ7" s="144">
        <v>0</v>
      </c>
      <c r="DA7" s="144">
        <v>0</v>
      </c>
      <c r="DB7" s="144">
        <v>13</v>
      </c>
      <c r="DC7" s="31" t="s">
        <v>32</v>
      </c>
      <c r="DD7" s="31" t="s">
        <v>32</v>
      </c>
      <c r="DE7" s="31" t="s">
        <v>32</v>
      </c>
      <c r="DF7" s="31" t="s">
        <v>32</v>
      </c>
      <c r="DG7" s="31" t="s">
        <v>32</v>
      </c>
      <c r="DH7" s="7"/>
    </row>
    <row r="8" spans="1:134" s="4" customFormat="1" x14ac:dyDescent="0.25">
      <c r="A8" s="163"/>
      <c r="B8" s="47">
        <v>5</v>
      </c>
      <c r="C8" s="118" t="s">
        <v>217</v>
      </c>
      <c r="D8" s="74" t="s">
        <v>218</v>
      </c>
      <c r="F8" s="202"/>
      <c r="G8" s="81"/>
      <c r="H8" s="81"/>
      <c r="I8" s="21"/>
      <c r="J8" s="114">
        <v>1175.4685333333332</v>
      </c>
      <c r="K8" s="114">
        <v>284.00890000000004</v>
      </c>
      <c r="L8" s="114"/>
      <c r="M8" s="114"/>
      <c r="N8" s="90">
        <v>57</v>
      </c>
      <c r="O8" s="90"/>
      <c r="P8" s="90"/>
      <c r="Q8" s="90"/>
      <c r="R8" s="90"/>
      <c r="S8" s="90"/>
      <c r="T8" s="90">
        <v>14.928328260869572</v>
      </c>
      <c r="U8" s="90">
        <v>12.220494927536237</v>
      </c>
      <c r="V8" s="90"/>
      <c r="W8" s="90"/>
      <c r="X8" s="90"/>
      <c r="Y8" s="90">
        <v>3.0401384057971015</v>
      </c>
      <c r="Z8" s="90">
        <v>24.1723</v>
      </c>
      <c r="AA8" s="90"/>
      <c r="AB8" s="90"/>
      <c r="AC8" s="90">
        <v>2.7078333333333333</v>
      </c>
      <c r="AD8" s="90"/>
      <c r="AE8" s="90">
        <v>0</v>
      </c>
      <c r="AF8" s="90"/>
      <c r="AG8" s="90"/>
      <c r="AH8" s="90">
        <v>0.82390000000000008</v>
      </c>
      <c r="AI8" s="90">
        <v>0</v>
      </c>
      <c r="AJ8" s="90">
        <v>3.7084139999999999</v>
      </c>
      <c r="AK8" s="90">
        <v>5.6080550000000002</v>
      </c>
      <c r="AL8" s="90">
        <v>14.444660000000001</v>
      </c>
      <c r="AM8" s="90">
        <v>0.12</v>
      </c>
      <c r="AN8" s="90">
        <v>12.962039000000001</v>
      </c>
      <c r="AO8" s="90"/>
      <c r="AP8" s="90">
        <v>1.3936999999999999</v>
      </c>
      <c r="AQ8" s="90"/>
      <c r="AR8" s="90">
        <v>16.64198</v>
      </c>
      <c r="AS8" s="90">
        <v>0.40996000000000005</v>
      </c>
      <c r="AT8" s="90">
        <v>1.8940899999999998</v>
      </c>
      <c r="AU8" s="90">
        <v>16.484916668250001</v>
      </c>
      <c r="AV8" s="90">
        <v>73.813500000000005</v>
      </c>
      <c r="AW8" s="90">
        <v>304.80006000000003</v>
      </c>
      <c r="AX8" s="90">
        <v>0.18680000000000002</v>
      </c>
      <c r="AY8" s="90">
        <v>0.36468333333333336</v>
      </c>
      <c r="AZ8" s="90">
        <v>0.15886499999999998</v>
      </c>
      <c r="BA8" s="90">
        <v>0.58510000000000006</v>
      </c>
      <c r="BB8" s="90"/>
      <c r="BC8" s="90"/>
      <c r="BD8" s="90"/>
      <c r="BE8" s="90"/>
      <c r="BF8" s="90">
        <v>0</v>
      </c>
      <c r="BG8" s="90">
        <v>0</v>
      </c>
      <c r="BH8" s="90"/>
      <c r="BI8" s="90">
        <v>0</v>
      </c>
      <c r="BJ8" s="90"/>
      <c r="BK8" s="90"/>
      <c r="BL8" s="90"/>
      <c r="BM8" s="90"/>
      <c r="BN8" s="90"/>
      <c r="BO8" s="90"/>
      <c r="BP8" s="90"/>
      <c r="BQ8" s="90"/>
      <c r="BR8" s="90"/>
      <c r="BS8" s="90"/>
      <c r="BT8" s="90"/>
      <c r="BU8" s="90">
        <v>0</v>
      </c>
      <c r="BV8" s="90"/>
      <c r="BW8" s="90"/>
      <c r="BX8" s="90"/>
      <c r="BY8" s="90"/>
      <c r="BZ8" s="90"/>
      <c r="CA8" s="90"/>
      <c r="CB8" s="90" t="s">
        <v>31</v>
      </c>
      <c r="CC8" s="90"/>
      <c r="CD8" s="90">
        <v>3.17266</v>
      </c>
      <c r="CE8" s="90"/>
      <c r="CF8" s="90"/>
      <c r="CG8" s="90"/>
      <c r="CH8" s="90"/>
      <c r="CI8" s="90"/>
      <c r="CJ8" s="90"/>
      <c r="CK8" s="90"/>
      <c r="CL8" s="90">
        <v>7.8434999999999991E-2</v>
      </c>
      <c r="CM8" s="90" t="s">
        <v>38</v>
      </c>
      <c r="CN8" s="90"/>
      <c r="CO8" s="90"/>
      <c r="CP8" s="90" t="s">
        <v>38</v>
      </c>
      <c r="CQ8" s="90"/>
      <c r="CR8" s="90"/>
      <c r="CS8" s="90"/>
      <c r="CT8" s="90"/>
      <c r="CU8" s="90">
        <v>0.224163</v>
      </c>
      <c r="CV8" s="90"/>
      <c r="CW8" s="90">
        <v>0</v>
      </c>
      <c r="CX8" s="90">
        <v>8.9876450000000006</v>
      </c>
      <c r="CY8" s="90"/>
      <c r="CZ8" s="90"/>
      <c r="DA8" s="90"/>
      <c r="DB8" s="90">
        <v>13.859439999999998</v>
      </c>
      <c r="DC8" s="31" t="s">
        <v>32</v>
      </c>
      <c r="DD8" s="31" t="s">
        <v>32</v>
      </c>
      <c r="DE8" s="31" t="s">
        <v>32</v>
      </c>
      <c r="DF8" s="31" t="s">
        <v>32</v>
      </c>
      <c r="DG8" s="31" t="s">
        <v>32</v>
      </c>
      <c r="DH8" s="7"/>
    </row>
    <row r="9" spans="1:134" s="4" customFormat="1" x14ac:dyDescent="0.25">
      <c r="A9" s="163"/>
      <c r="B9" s="47">
        <v>5</v>
      </c>
      <c r="C9" s="203" t="s">
        <v>62</v>
      </c>
      <c r="D9" s="17" t="s">
        <v>207</v>
      </c>
      <c r="F9" s="81"/>
      <c r="G9" s="114"/>
      <c r="H9" s="90"/>
      <c r="I9" s="90"/>
      <c r="J9" s="114">
        <v>3700</v>
      </c>
      <c r="K9" s="114">
        <v>900</v>
      </c>
      <c r="L9" s="114"/>
      <c r="M9" s="114"/>
      <c r="N9" s="90">
        <v>0</v>
      </c>
      <c r="O9" s="90"/>
      <c r="P9" s="90"/>
      <c r="Q9" s="90"/>
      <c r="R9" s="90"/>
      <c r="S9" s="90"/>
      <c r="T9" s="90">
        <v>0</v>
      </c>
      <c r="U9" s="90">
        <v>0</v>
      </c>
      <c r="V9" s="90"/>
      <c r="W9" s="90"/>
      <c r="X9" s="90"/>
      <c r="Y9" s="90">
        <v>0</v>
      </c>
      <c r="Z9" s="90">
        <v>100</v>
      </c>
      <c r="AA9" s="90" t="e">
        <v>#DIV/0!</v>
      </c>
      <c r="AB9" s="90" t="e">
        <v>#DIV/0!</v>
      </c>
      <c r="AC9" s="90">
        <v>0</v>
      </c>
      <c r="AD9" s="90"/>
      <c r="AE9" s="90">
        <v>0</v>
      </c>
      <c r="AF9" s="90"/>
      <c r="AG9" s="90"/>
      <c r="AH9" s="90">
        <v>0</v>
      </c>
      <c r="AI9" s="90">
        <v>0</v>
      </c>
      <c r="AJ9" s="90">
        <v>15.799999999999999</v>
      </c>
      <c r="AK9" s="90">
        <v>23.4</v>
      </c>
      <c r="AL9" s="90">
        <v>59.629999999999995</v>
      </c>
      <c r="AM9" s="90">
        <v>0.5</v>
      </c>
      <c r="AN9" s="90"/>
      <c r="AO9" s="90">
        <v>53.85</v>
      </c>
      <c r="AP9" s="90"/>
      <c r="AQ9" s="90">
        <v>5.72</v>
      </c>
      <c r="AR9" s="90">
        <v>0</v>
      </c>
      <c r="AS9" s="90">
        <v>5.8999999999999997E-2</v>
      </c>
      <c r="AT9" s="90">
        <v>0</v>
      </c>
      <c r="AU9" s="90">
        <v>0</v>
      </c>
      <c r="AV9" s="90">
        <v>0</v>
      </c>
      <c r="AW9" s="90">
        <v>0</v>
      </c>
      <c r="AX9" s="90" t="s">
        <v>31</v>
      </c>
      <c r="AY9" s="90">
        <v>0.01</v>
      </c>
      <c r="AZ9" s="90">
        <v>0.316</v>
      </c>
      <c r="BA9" s="90" t="s">
        <v>31</v>
      </c>
      <c r="BB9" s="90"/>
      <c r="BC9" s="90"/>
      <c r="BD9" s="90"/>
      <c r="BE9" s="90"/>
      <c r="BF9" s="90" t="s">
        <v>31</v>
      </c>
      <c r="BG9" s="90">
        <v>0</v>
      </c>
      <c r="BH9" s="90" t="s">
        <v>219</v>
      </c>
      <c r="BI9" s="90" t="s">
        <v>31</v>
      </c>
      <c r="BJ9" s="90" t="s">
        <v>219</v>
      </c>
      <c r="BK9" s="90" t="s">
        <v>219</v>
      </c>
      <c r="BL9" s="90" t="s">
        <v>219</v>
      </c>
      <c r="BM9" s="90" t="s">
        <v>219</v>
      </c>
      <c r="BN9" s="90" t="s">
        <v>219</v>
      </c>
      <c r="BO9" s="90" t="s">
        <v>219</v>
      </c>
      <c r="BP9" s="90" t="s">
        <v>219</v>
      </c>
      <c r="BQ9" s="90" t="s">
        <v>219</v>
      </c>
      <c r="BR9" s="90" t="s">
        <v>219</v>
      </c>
      <c r="BS9" s="90" t="s">
        <v>219</v>
      </c>
      <c r="BT9" s="90" t="s">
        <v>219</v>
      </c>
      <c r="BU9" s="90">
        <v>0</v>
      </c>
      <c r="BV9" s="90" t="s">
        <v>219</v>
      </c>
      <c r="BW9" s="90" t="s">
        <v>219</v>
      </c>
      <c r="BX9" s="90" t="s">
        <v>219</v>
      </c>
      <c r="BY9" s="90" t="s">
        <v>219</v>
      </c>
      <c r="BZ9" s="90" t="s">
        <v>219</v>
      </c>
      <c r="CA9" s="90" t="s">
        <v>219</v>
      </c>
      <c r="CB9" s="90" t="s">
        <v>31</v>
      </c>
      <c r="CC9" s="90"/>
      <c r="CD9" s="90">
        <v>8.18</v>
      </c>
      <c r="CE9" s="90"/>
      <c r="CF9" s="90"/>
      <c r="CG9" s="90"/>
      <c r="CH9" s="90"/>
      <c r="CI9" s="90"/>
      <c r="CJ9" s="90"/>
      <c r="CK9" s="90"/>
      <c r="CL9" s="90">
        <v>0</v>
      </c>
      <c r="CM9" s="90">
        <v>0</v>
      </c>
      <c r="CN9" s="90">
        <v>0</v>
      </c>
      <c r="CO9" s="90">
        <v>0</v>
      </c>
      <c r="CP9" s="90">
        <v>0</v>
      </c>
      <c r="CQ9" s="90" t="e">
        <v>#REF!</v>
      </c>
      <c r="CR9" s="90" t="e">
        <v>#REF!</v>
      </c>
      <c r="CS9" s="90">
        <v>0</v>
      </c>
      <c r="CT9" s="90" t="e">
        <v>#REF!</v>
      </c>
      <c r="CU9" s="90">
        <v>0</v>
      </c>
      <c r="CV9" s="90" t="e">
        <v>#REF!</v>
      </c>
      <c r="CW9" s="90">
        <v>0</v>
      </c>
      <c r="CX9" s="90">
        <v>0</v>
      </c>
      <c r="CY9" s="90" t="s">
        <v>219</v>
      </c>
      <c r="CZ9" s="90" t="s">
        <v>219</v>
      </c>
      <c r="DA9" s="90" t="s">
        <v>219</v>
      </c>
      <c r="DB9" s="90">
        <v>0</v>
      </c>
      <c r="DC9" s="31" t="s">
        <v>32</v>
      </c>
      <c r="DD9" s="31" t="s">
        <v>32</v>
      </c>
      <c r="DE9" s="31" t="s">
        <v>32</v>
      </c>
      <c r="DF9" s="31" t="s">
        <v>32</v>
      </c>
      <c r="DG9" s="31" t="s">
        <v>32</v>
      </c>
      <c r="DH9" s="7"/>
    </row>
    <row r="10" spans="1:134" s="4" customFormat="1" x14ac:dyDescent="0.25">
      <c r="A10" s="163"/>
      <c r="B10" s="47">
        <v>3.68</v>
      </c>
      <c r="C10" s="118" t="s">
        <v>220</v>
      </c>
      <c r="D10" s="74" t="s">
        <v>221</v>
      </c>
      <c r="F10" s="21"/>
      <c r="G10" s="21"/>
      <c r="H10" s="21"/>
      <c r="I10" s="21"/>
      <c r="J10" s="114">
        <v>866.78400000000022</v>
      </c>
      <c r="K10" s="114">
        <v>209.93300000000005</v>
      </c>
      <c r="L10" s="114"/>
      <c r="M10" s="114"/>
      <c r="N10" s="90">
        <v>68.463999999999999</v>
      </c>
      <c r="O10" s="90"/>
      <c r="P10" s="90"/>
      <c r="Q10" s="90"/>
      <c r="R10" s="90"/>
      <c r="S10" s="90"/>
      <c r="T10" s="90">
        <v>5.5445000000000135</v>
      </c>
      <c r="U10" s="90">
        <v>0.99</v>
      </c>
      <c r="V10" s="90"/>
      <c r="W10" s="90"/>
      <c r="X10" s="90"/>
      <c r="Y10" s="90">
        <v>1.1625000000000001</v>
      </c>
      <c r="Z10" s="90">
        <v>20.344999999999999</v>
      </c>
      <c r="AA10" s="90" t="e">
        <v>#REF!</v>
      </c>
      <c r="AB10" s="90"/>
      <c r="AC10" s="90">
        <v>4.5549999999999997</v>
      </c>
      <c r="AD10" s="90"/>
      <c r="AE10" s="90">
        <v>0</v>
      </c>
      <c r="AF10" s="90"/>
      <c r="AG10" s="90"/>
      <c r="AH10" s="90">
        <v>4.4839999999999991</v>
      </c>
      <c r="AI10" s="90" t="s">
        <v>31</v>
      </c>
      <c r="AJ10" s="90">
        <v>3.5</v>
      </c>
      <c r="AK10" s="90">
        <v>11</v>
      </c>
      <c r="AL10" s="90">
        <v>3</v>
      </c>
      <c r="AM10" s="90">
        <v>0</v>
      </c>
      <c r="AN10" s="90"/>
      <c r="AO10" s="90" t="e">
        <v>#REF!</v>
      </c>
      <c r="AP10" s="90"/>
      <c r="AQ10" s="90" t="e">
        <v>#REF!</v>
      </c>
      <c r="AR10" s="90">
        <v>58.75066666666666</v>
      </c>
      <c r="AS10" s="90">
        <v>5.45</v>
      </c>
      <c r="AT10" s="90">
        <v>1566.6610000000001</v>
      </c>
      <c r="AU10" s="90">
        <v>4.7619999999999996</v>
      </c>
      <c r="AV10" s="90">
        <v>16.002666666666666</v>
      </c>
      <c r="AW10" s="90">
        <v>78.572000000000003</v>
      </c>
      <c r="AX10" s="90">
        <v>5.5E-2</v>
      </c>
      <c r="AY10" s="90">
        <v>0.29396666666666665</v>
      </c>
      <c r="AZ10" s="90">
        <v>0.25233333333333335</v>
      </c>
      <c r="BA10" s="90" t="s">
        <v>31</v>
      </c>
      <c r="BB10" s="90"/>
      <c r="BC10" s="90"/>
      <c r="BD10" s="90"/>
      <c r="BE10" s="90"/>
      <c r="BF10" s="90" t="s">
        <v>31</v>
      </c>
      <c r="BG10" s="90" t="s">
        <v>31</v>
      </c>
      <c r="BH10" s="90" t="e">
        <v>#DIV/0!</v>
      </c>
      <c r="BI10" s="90" t="s">
        <v>31</v>
      </c>
      <c r="BJ10" s="90" t="e">
        <v>#DIV/0!</v>
      </c>
      <c r="BK10" s="90" t="e">
        <v>#DIV/0!</v>
      </c>
      <c r="BL10" s="90" t="e">
        <v>#DIV/0!</v>
      </c>
      <c r="BM10" s="90" t="e">
        <v>#DIV/0!</v>
      </c>
      <c r="BN10" s="90" t="e">
        <v>#DIV/0!</v>
      </c>
      <c r="BO10" s="90" t="e">
        <v>#DIV/0!</v>
      </c>
      <c r="BP10" s="90" t="e">
        <v>#DIV/0!</v>
      </c>
      <c r="BQ10" s="90" t="e">
        <v>#DIV/0!</v>
      </c>
      <c r="BR10" s="90" t="e">
        <v>#DIV/0!</v>
      </c>
      <c r="BS10" s="90" t="e">
        <v>#DIV/0!</v>
      </c>
      <c r="BT10" s="90" t="e">
        <v>#DIV/0!</v>
      </c>
      <c r="BU10" s="90">
        <v>0</v>
      </c>
      <c r="BV10" s="90" t="e">
        <v>#DIV/0!</v>
      </c>
      <c r="BW10" s="90" t="e">
        <v>#DIV/0!</v>
      </c>
      <c r="BX10" s="90" t="e">
        <v>#DIV/0!</v>
      </c>
      <c r="BY10" s="90" t="e">
        <v>#DIV/0!</v>
      </c>
      <c r="BZ10" s="90" t="e">
        <v>#DIV/0!</v>
      </c>
      <c r="CA10" s="90" t="e">
        <v>#DIV/0!</v>
      </c>
      <c r="CB10" s="90" t="s">
        <v>31</v>
      </c>
      <c r="CC10" s="90"/>
      <c r="CD10" s="90">
        <v>3.1431882022471909</v>
      </c>
      <c r="CE10" s="90"/>
      <c r="CF10" s="90"/>
      <c r="CG10" s="90"/>
      <c r="CH10" s="90"/>
      <c r="CI10" s="90"/>
      <c r="CJ10" s="90"/>
      <c r="CK10" s="90"/>
      <c r="CL10" s="90" t="s">
        <v>39</v>
      </c>
      <c r="CM10" s="90" t="s">
        <v>39</v>
      </c>
      <c r="CN10" s="90" t="s">
        <v>39</v>
      </c>
      <c r="CO10" s="90" t="s">
        <v>39</v>
      </c>
      <c r="CP10" s="90" t="s">
        <v>39</v>
      </c>
      <c r="CQ10" s="90">
        <v>0</v>
      </c>
      <c r="CR10" s="90">
        <v>0</v>
      </c>
      <c r="CS10" s="90">
        <v>0</v>
      </c>
      <c r="CT10" s="90"/>
      <c r="CU10" s="90">
        <v>0.04</v>
      </c>
      <c r="CV10" s="90">
        <v>0</v>
      </c>
      <c r="CW10" s="90">
        <v>0</v>
      </c>
      <c r="CX10" s="90" t="s">
        <v>39</v>
      </c>
      <c r="CY10" s="90">
        <v>0</v>
      </c>
      <c r="CZ10" s="90">
        <v>0</v>
      </c>
      <c r="DA10" s="90">
        <v>0</v>
      </c>
      <c r="DB10" s="90">
        <v>0</v>
      </c>
      <c r="DC10" s="31" t="s">
        <v>32</v>
      </c>
      <c r="DD10" s="31" t="s">
        <v>32</v>
      </c>
      <c r="DE10" s="31" t="s">
        <v>32</v>
      </c>
      <c r="DF10" s="31" t="s">
        <v>32</v>
      </c>
      <c r="DG10" s="31" t="s">
        <v>32</v>
      </c>
      <c r="DH10" s="7"/>
    </row>
    <row r="11" spans="1:134" s="4" customFormat="1" x14ac:dyDescent="0.25">
      <c r="A11" s="163"/>
      <c r="B11" s="47">
        <v>1</v>
      </c>
      <c r="C11" s="118" t="s">
        <v>222</v>
      </c>
      <c r="D11" s="74" t="s">
        <v>223</v>
      </c>
      <c r="F11" s="21"/>
      <c r="G11" s="21"/>
      <c r="H11" s="21"/>
      <c r="I11" s="21"/>
      <c r="J11" s="114">
        <v>179.05479307750204</v>
      </c>
      <c r="K11" s="114">
        <v>42.668472535741188</v>
      </c>
      <c r="L11" s="114"/>
      <c r="M11" s="114"/>
      <c r="N11" s="90">
        <v>86.486666666666665</v>
      </c>
      <c r="O11" s="90"/>
      <c r="P11" s="90"/>
      <c r="Q11" s="90"/>
      <c r="R11" s="90"/>
      <c r="S11" s="90"/>
      <c r="T11" s="90">
        <v>7.6066666666666691</v>
      </c>
      <c r="U11" s="90">
        <v>4.4342362678705882</v>
      </c>
      <c r="V11" s="90"/>
      <c r="W11" s="90"/>
      <c r="X11" s="90"/>
      <c r="Y11" s="90">
        <v>3.3866666666666667</v>
      </c>
      <c r="Z11" s="90">
        <v>0.55999999999999994</v>
      </c>
      <c r="AA11" s="90"/>
      <c r="AB11" s="90"/>
      <c r="AC11" s="90">
        <v>3.1724303987960862</v>
      </c>
      <c r="AD11" s="90"/>
      <c r="AE11" s="90">
        <v>0</v>
      </c>
      <c r="AF11" s="90"/>
      <c r="AG11" s="90"/>
      <c r="AH11" s="90">
        <v>1.9600000000000002</v>
      </c>
      <c r="AI11" s="90">
        <v>0</v>
      </c>
      <c r="AJ11" s="90">
        <v>7.3462365591397835E-2</v>
      </c>
      <c r="AK11" s="90" t="s">
        <v>38</v>
      </c>
      <c r="AL11" s="90">
        <v>0.17673118279569888</v>
      </c>
      <c r="AM11" s="90">
        <v>0</v>
      </c>
      <c r="AN11" s="90"/>
      <c r="AO11" s="90">
        <v>9.7849462365591389E-2</v>
      </c>
      <c r="AP11" s="90"/>
      <c r="AQ11" s="90">
        <v>7.8881720430107521E-2</v>
      </c>
      <c r="AR11" s="90">
        <v>213.60988350465016</v>
      </c>
      <c r="AS11" s="90">
        <v>3.7861145374449365</v>
      </c>
      <c r="AT11" s="90">
        <v>2.738384728340677</v>
      </c>
      <c r="AU11" s="90">
        <v>24.879614293103689</v>
      </c>
      <c r="AV11" s="90">
        <v>58.756211453744534</v>
      </c>
      <c r="AW11" s="90">
        <v>846.87127361723003</v>
      </c>
      <c r="AX11" s="90">
        <v>2.2343631913852193</v>
      </c>
      <c r="AY11" s="90">
        <v>1.5755633871757229</v>
      </c>
      <c r="AZ11" s="90">
        <v>0.23812041116005891</v>
      </c>
      <c r="BA11" s="90">
        <v>0.6306222222222222</v>
      </c>
      <c r="BB11" s="90"/>
      <c r="BC11" s="90"/>
      <c r="BD11" s="90"/>
      <c r="BE11" s="90"/>
      <c r="BF11" s="90">
        <v>558.19880669958332</v>
      </c>
      <c r="BG11" s="90">
        <v>279.09940334979166</v>
      </c>
      <c r="BH11" s="90"/>
      <c r="BI11" s="90">
        <v>0</v>
      </c>
      <c r="BJ11" s="90" t="s">
        <v>38</v>
      </c>
      <c r="BK11" s="90"/>
      <c r="BL11" s="90"/>
      <c r="BM11" s="90">
        <v>3778.2447303950003</v>
      </c>
      <c r="BN11" s="90">
        <v>2920.14095</v>
      </c>
      <c r="BO11" s="90">
        <v>858.10378039500006</v>
      </c>
      <c r="BP11" s="90"/>
      <c r="BQ11" s="90"/>
      <c r="BR11" s="90">
        <v>0</v>
      </c>
      <c r="BS11" s="90"/>
      <c r="BT11" s="90"/>
      <c r="BU11" s="90">
        <v>0</v>
      </c>
      <c r="BV11" s="90"/>
      <c r="BW11" s="90"/>
      <c r="BX11" s="90"/>
      <c r="BY11" s="90"/>
      <c r="BZ11" s="90"/>
      <c r="CA11" s="90"/>
      <c r="CB11" s="90" t="s">
        <v>31</v>
      </c>
      <c r="CC11" s="90"/>
      <c r="CD11" s="90">
        <v>0.531645569620253</v>
      </c>
      <c r="CE11" s="90"/>
      <c r="CF11" s="90"/>
      <c r="CG11" s="90"/>
      <c r="CH11" s="90"/>
      <c r="CI11" s="90"/>
      <c r="CJ11" s="90"/>
      <c r="CK11" s="90"/>
      <c r="CL11" s="90">
        <v>0.11112285854136082</v>
      </c>
      <c r="CM11" s="90">
        <v>0.16966079295154196</v>
      </c>
      <c r="CN11" s="90"/>
      <c r="CO11" s="90"/>
      <c r="CP11" s="90">
        <v>0.82294414096916357</v>
      </c>
      <c r="CQ11" s="90"/>
      <c r="CR11" s="90"/>
      <c r="CS11" s="90"/>
      <c r="CT11" s="90"/>
      <c r="CU11" s="90">
        <v>0.50005286343612365</v>
      </c>
      <c r="CV11" s="90"/>
      <c r="CW11" s="90">
        <v>0</v>
      </c>
      <c r="CX11" s="90">
        <v>33.850403915810105</v>
      </c>
      <c r="CY11" s="90"/>
      <c r="CZ11" s="90"/>
      <c r="DA11" s="90"/>
      <c r="DB11" s="90">
        <v>116.99094114456193</v>
      </c>
      <c r="DC11" s="31" t="s">
        <v>32</v>
      </c>
      <c r="DD11" s="31" t="s">
        <v>32</v>
      </c>
      <c r="DE11" s="31" t="s">
        <v>32</v>
      </c>
      <c r="DF11" s="31" t="s">
        <v>32</v>
      </c>
      <c r="DG11" s="31" t="s">
        <v>32</v>
      </c>
      <c r="DH11" s="7"/>
    </row>
    <row r="12" spans="1:134" s="4" customFormat="1" x14ac:dyDescent="0.25">
      <c r="A12" s="163"/>
      <c r="B12" s="47">
        <v>0.32</v>
      </c>
      <c r="C12" s="118" t="s">
        <v>52</v>
      </c>
      <c r="D12" s="74" t="s">
        <v>166</v>
      </c>
      <c r="F12" s="81"/>
      <c r="G12" s="114"/>
      <c r="H12" s="90"/>
      <c r="I12" s="90"/>
      <c r="J12" s="114">
        <v>0</v>
      </c>
      <c r="K12" s="114">
        <v>0</v>
      </c>
      <c r="L12" s="114"/>
      <c r="M12" s="114"/>
      <c r="N12" s="90">
        <v>0.41333333333333333</v>
      </c>
      <c r="O12" s="90"/>
      <c r="P12" s="90"/>
      <c r="Q12" s="90"/>
      <c r="R12" s="90"/>
      <c r="S12" s="90"/>
      <c r="T12" s="90">
        <v>0</v>
      </c>
      <c r="U12" s="90">
        <v>0</v>
      </c>
      <c r="V12" s="90"/>
      <c r="W12" s="90"/>
      <c r="X12" s="90"/>
      <c r="Y12" s="90">
        <v>0</v>
      </c>
      <c r="Z12" s="90">
        <v>0</v>
      </c>
      <c r="AA12" s="90"/>
      <c r="AB12" s="90"/>
      <c r="AC12" s="90">
        <v>0</v>
      </c>
      <c r="AD12" s="90"/>
      <c r="AE12" s="90">
        <v>0</v>
      </c>
      <c r="AF12" s="90"/>
      <c r="AG12" s="90"/>
      <c r="AH12" s="90">
        <v>99.586666666666673</v>
      </c>
      <c r="AI12" s="90">
        <v>0</v>
      </c>
      <c r="AJ12" s="90">
        <v>0</v>
      </c>
      <c r="AK12" s="90">
        <v>0</v>
      </c>
      <c r="AL12" s="90">
        <v>0</v>
      </c>
      <c r="AM12" s="90">
        <v>0</v>
      </c>
      <c r="AN12" s="90">
        <v>0</v>
      </c>
      <c r="AO12" s="90"/>
      <c r="AP12" s="90">
        <v>0</v>
      </c>
      <c r="AQ12" s="90"/>
      <c r="AR12" s="90">
        <v>23.94869739478958</v>
      </c>
      <c r="AS12" s="90">
        <v>0.3292945891783568</v>
      </c>
      <c r="AT12" s="90">
        <v>39943.203000000001</v>
      </c>
      <c r="AU12" s="90">
        <v>0.9978623914495659</v>
      </c>
      <c r="AV12" s="90">
        <v>0</v>
      </c>
      <c r="AW12" s="90">
        <v>7.9828991315965272</v>
      </c>
      <c r="AX12" s="90">
        <v>9.9786239144956587E-2</v>
      </c>
      <c r="AY12" s="90">
        <v>9.9786239144956587E-2</v>
      </c>
      <c r="AZ12" s="90">
        <v>2.9935871743486976E-2</v>
      </c>
      <c r="BA12" s="90">
        <v>9.9786239144956587E-2</v>
      </c>
      <c r="BB12" s="90"/>
      <c r="BC12" s="90"/>
      <c r="BD12" s="90">
        <v>0</v>
      </c>
      <c r="BE12" s="90">
        <v>0</v>
      </c>
      <c r="BF12" s="90" t="s">
        <v>31</v>
      </c>
      <c r="BG12" s="90" t="s">
        <v>31</v>
      </c>
      <c r="BH12" s="90"/>
      <c r="BI12" s="90">
        <v>0</v>
      </c>
      <c r="BJ12" s="90">
        <v>0</v>
      </c>
      <c r="BK12" s="90"/>
      <c r="BL12" s="90"/>
      <c r="BM12" s="90">
        <v>0</v>
      </c>
      <c r="BN12" s="90">
        <v>0</v>
      </c>
      <c r="BO12" s="90">
        <v>0</v>
      </c>
      <c r="BP12" s="90"/>
      <c r="BQ12" s="90"/>
      <c r="BR12" s="90">
        <v>0</v>
      </c>
      <c r="BS12" s="90"/>
      <c r="BT12" s="90"/>
      <c r="BU12" s="90">
        <v>0</v>
      </c>
      <c r="BV12" s="90"/>
      <c r="BW12" s="90"/>
      <c r="BX12" s="90"/>
      <c r="BY12" s="90"/>
      <c r="BZ12" s="90"/>
      <c r="CA12" s="90"/>
      <c r="CB12" s="90">
        <v>0</v>
      </c>
      <c r="CC12" s="90"/>
      <c r="CD12" s="90" t="s">
        <v>31</v>
      </c>
      <c r="CE12" s="90"/>
      <c r="CF12" s="90"/>
      <c r="CG12" s="90"/>
      <c r="CH12" s="90"/>
      <c r="CI12" s="90"/>
      <c r="CJ12" s="90"/>
      <c r="CK12" s="90"/>
      <c r="CL12" s="90">
        <v>0</v>
      </c>
      <c r="CM12" s="90">
        <v>0</v>
      </c>
      <c r="CN12" s="90"/>
      <c r="CO12" s="90"/>
      <c r="CP12" s="90">
        <v>0</v>
      </c>
      <c r="CQ12" s="90"/>
      <c r="CR12" s="90"/>
      <c r="CS12" s="90"/>
      <c r="CT12" s="90"/>
      <c r="CU12" s="90">
        <v>0</v>
      </c>
      <c r="CV12" s="90"/>
      <c r="CW12" s="90">
        <v>0</v>
      </c>
      <c r="CX12" s="90">
        <v>0</v>
      </c>
      <c r="CY12" s="90"/>
      <c r="CZ12" s="90"/>
      <c r="DA12" s="90"/>
      <c r="DB12" s="90">
        <v>0</v>
      </c>
      <c r="DC12" s="31" t="s">
        <v>32</v>
      </c>
      <c r="DD12" s="31" t="s">
        <v>32</v>
      </c>
      <c r="DE12" s="31" t="s">
        <v>32</v>
      </c>
      <c r="DF12" s="31" t="s">
        <v>32</v>
      </c>
      <c r="DG12" s="31" t="s">
        <v>32</v>
      </c>
      <c r="DH12" s="7"/>
    </row>
    <row r="13" spans="1:134" s="4" customFormat="1" x14ac:dyDescent="0.25">
      <c r="A13" s="27"/>
      <c r="B13" s="44">
        <f>SUM(B5:B12)</f>
        <v>100</v>
      </c>
      <c r="C13" s="44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H13" s="7"/>
    </row>
    <row r="14" spans="1:134" s="4" customFormat="1" x14ac:dyDescent="0.25">
      <c r="A14" s="27"/>
      <c r="B14" s="44"/>
      <c r="C14" s="44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31"/>
      <c r="DD14" s="31"/>
      <c r="DE14" s="31"/>
      <c r="DF14" s="31"/>
      <c r="DG14" s="31"/>
      <c r="DH14" s="7"/>
    </row>
    <row r="15" spans="1:134" s="30" customFormat="1" x14ac:dyDescent="0.25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7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</row>
    <row r="16" spans="1:134" s="4" customFormat="1" x14ac:dyDescent="0.25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31"/>
      <c r="DD16" s="31"/>
      <c r="DE16" s="31"/>
      <c r="DF16" s="31"/>
      <c r="DG16" s="31"/>
      <c r="DH16" s="7"/>
    </row>
    <row r="17" spans="1:133" s="4" customFormat="1" ht="13.2" customHeight="1" x14ac:dyDescent="0.25">
      <c r="A17" s="164" t="s">
        <v>224</v>
      </c>
      <c r="B17" s="47">
        <v>45</v>
      </c>
      <c r="C17" s="118" t="s">
        <v>211</v>
      </c>
      <c r="D17" s="74" t="s">
        <v>212</v>
      </c>
      <c r="J17" s="25">
        <v>670.0245000000001</v>
      </c>
      <c r="K17" s="25">
        <v>158.03700000000001</v>
      </c>
      <c r="L17" s="114">
        <v>0</v>
      </c>
      <c r="M17" s="114">
        <v>0</v>
      </c>
      <c r="N17" s="90">
        <v>3.7530000000000001</v>
      </c>
      <c r="O17" s="90">
        <v>0</v>
      </c>
      <c r="P17" s="90">
        <v>0</v>
      </c>
      <c r="Q17" s="90">
        <v>0</v>
      </c>
      <c r="R17" s="90">
        <v>0</v>
      </c>
      <c r="S17" s="90">
        <v>0</v>
      </c>
      <c r="T17" s="90">
        <v>40.137374999999999</v>
      </c>
      <c r="U17" s="90">
        <v>37.194375000000001</v>
      </c>
      <c r="V17" s="90">
        <v>0</v>
      </c>
      <c r="W17" s="90">
        <v>0</v>
      </c>
      <c r="X17" s="90">
        <v>0</v>
      </c>
      <c r="Y17" s="90">
        <v>0.55312499999999998</v>
      </c>
      <c r="Z17" s="90">
        <v>0.129</v>
      </c>
      <c r="AA17" s="90">
        <v>0</v>
      </c>
      <c r="AB17" s="90">
        <v>0</v>
      </c>
      <c r="AC17" s="90">
        <v>2.9430000000000001</v>
      </c>
      <c r="AD17" s="90">
        <v>0</v>
      </c>
      <c r="AE17" s="90">
        <v>0</v>
      </c>
      <c r="AF17" s="90">
        <v>0</v>
      </c>
      <c r="AG17" s="90">
        <v>0</v>
      </c>
      <c r="AH17" s="90">
        <v>0.42749999999999999</v>
      </c>
      <c r="AI17" s="90">
        <v>0</v>
      </c>
      <c r="AJ17" s="90">
        <v>4.4999999999999998E-2</v>
      </c>
      <c r="AK17" s="90">
        <v>4.4999999999999998E-2</v>
      </c>
      <c r="AL17" s="90">
        <v>0</v>
      </c>
      <c r="AM17" s="90">
        <v>0</v>
      </c>
      <c r="AN17" s="90">
        <v>0</v>
      </c>
      <c r="AO17" s="90">
        <v>1.3499999999999998E-2</v>
      </c>
      <c r="AP17" s="90">
        <v>0</v>
      </c>
      <c r="AQ17" s="90">
        <v>4.5000000000000005E-3</v>
      </c>
      <c r="AR17" s="90">
        <v>33.987299999999998</v>
      </c>
      <c r="AS17" s="90">
        <v>0.53714999999999991</v>
      </c>
      <c r="AT17" s="90">
        <v>4.6395000000000008</v>
      </c>
      <c r="AU17" s="90">
        <v>18.005700000000001</v>
      </c>
      <c r="AV17" s="90">
        <v>17.381699999999999</v>
      </c>
      <c r="AW17" s="90">
        <v>147.48075</v>
      </c>
      <c r="AX17" s="90">
        <v>0.16485</v>
      </c>
      <c r="AY17" s="90">
        <v>0.16200000000000001</v>
      </c>
      <c r="AZ17" s="90">
        <v>0</v>
      </c>
      <c r="BA17" s="90">
        <v>0.71609374999999997</v>
      </c>
      <c r="BB17" s="90">
        <v>0</v>
      </c>
      <c r="BC17" s="90">
        <v>0</v>
      </c>
      <c r="BD17" s="90">
        <v>0</v>
      </c>
      <c r="BE17" s="90">
        <v>0</v>
      </c>
      <c r="BF17" s="90">
        <v>0.13245859274264896</v>
      </c>
      <c r="BG17" s="90">
        <v>6.6229296371324478E-2</v>
      </c>
      <c r="BH17" s="90">
        <v>0</v>
      </c>
      <c r="BI17" s="90">
        <v>0</v>
      </c>
      <c r="BJ17" s="90">
        <v>0</v>
      </c>
      <c r="BK17" s="90">
        <v>0</v>
      </c>
      <c r="BL17" s="90">
        <v>0</v>
      </c>
      <c r="BM17" s="90">
        <v>0</v>
      </c>
      <c r="BN17" s="90">
        <v>0.79475155645589368</v>
      </c>
      <c r="BO17" s="90">
        <v>0</v>
      </c>
      <c r="BP17" s="90">
        <v>0</v>
      </c>
      <c r="BQ17" s="90">
        <v>0</v>
      </c>
      <c r="BR17" s="90">
        <v>0</v>
      </c>
      <c r="BS17" s="90">
        <v>0</v>
      </c>
      <c r="BT17" s="90">
        <v>0</v>
      </c>
      <c r="BU17" s="90">
        <v>0</v>
      </c>
      <c r="BV17" s="90">
        <v>0</v>
      </c>
      <c r="BW17" s="90">
        <v>0</v>
      </c>
      <c r="BX17" s="90">
        <v>0</v>
      </c>
      <c r="BY17" s="90">
        <v>0</v>
      </c>
      <c r="BZ17" s="90">
        <v>0</v>
      </c>
      <c r="CA17" s="90">
        <v>0</v>
      </c>
      <c r="CB17" s="90">
        <v>0</v>
      </c>
      <c r="CC17" s="90">
        <v>0</v>
      </c>
      <c r="CD17" s="90">
        <v>8.7535714285714286E-2</v>
      </c>
      <c r="CE17" s="90">
        <v>0</v>
      </c>
      <c r="CF17" s="90">
        <v>0</v>
      </c>
      <c r="CG17" s="90">
        <v>0</v>
      </c>
      <c r="CH17" s="90">
        <v>0</v>
      </c>
      <c r="CI17" s="90">
        <v>0</v>
      </c>
      <c r="CJ17" s="90">
        <v>0</v>
      </c>
      <c r="CK17" s="90">
        <v>0</v>
      </c>
      <c r="CL17" s="90">
        <v>0</v>
      </c>
      <c r="CM17" s="90">
        <v>0</v>
      </c>
      <c r="CN17" s="90">
        <v>0</v>
      </c>
      <c r="CO17" s="90">
        <v>0</v>
      </c>
      <c r="CP17" s="90">
        <v>0</v>
      </c>
      <c r="CQ17" s="90">
        <v>0</v>
      </c>
      <c r="CR17" s="90">
        <v>0</v>
      </c>
      <c r="CS17" s="90">
        <v>0</v>
      </c>
      <c r="CT17" s="90">
        <v>0</v>
      </c>
      <c r="CU17" s="90">
        <v>0.36299999999999999</v>
      </c>
      <c r="CV17" s="90">
        <v>0</v>
      </c>
      <c r="CW17" s="90">
        <v>0</v>
      </c>
      <c r="CX17" s="90">
        <v>0</v>
      </c>
      <c r="CY17" s="90">
        <v>0</v>
      </c>
      <c r="CZ17" s="90">
        <v>0</v>
      </c>
      <c r="DA17" s="90">
        <v>0</v>
      </c>
      <c r="DB17" s="90">
        <v>19.334531249999998</v>
      </c>
      <c r="DC17" s="90" t="s">
        <v>32</v>
      </c>
      <c r="DD17" s="90" t="s">
        <v>32</v>
      </c>
      <c r="DE17" s="90" t="s">
        <v>32</v>
      </c>
      <c r="DF17" s="90">
        <v>0.55312499999999998</v>
      </c>
      <c r="DG17" s="90" t="s">
        <v>32</v>
      </c>
      <c r="DH17" s="7"/>
    </row>
    <row r="18" spans="1:133" s="4" customFormat="1" x14ac:dyDescent="0.25">
      <c r="A18" s="164"/>
      <c r="B18" s="47">
        <v>30</v>
      </c>
      <c r="C18" s="118" t="s">
        <v>213</v>
      </c>
      <c r="D18" s="74" t="s">
        <v>214</v>
      </c>
      <c r="J18" s="25">
        <v>320.03706249999999</v>
      </c>
      <c r="K18" s="25">
        <v>77.060999999999993</v>
      </c>
      <c r="L18" s="114">
        <v>0</v>
      </c>
      <c r="M18" s="114">
        <v>0</v>
      </c>
      <c r="N18" s="90">
        <v>17.07</v>
      </c>
      <c r="O18" s="90">
        <v>0</v>
      </c>
      <c r="P18" s="90">
        <v>0</v>
      </c>
      <c r="Q18" s="90">
        <v>0</v>
      </c>
      <c r="R18" s="90">
        <v>0</v>
      </c>
      <c r="S18" s="90">
        <v>0</v>
      </c>
      <c r="T18" s="90">
        <v>0</v>
      </c>
      <c r="U18" s="90">
        <v>0</v>
      </c>
      <c r="V18" s="90">
        <v>0</v>
      </c>
      <c r="W18" s="90">
        <v>0</v>
      </c>
      <c r="X18" s="90">
        <v>0</v>
      </c>
      <c r="Y18" s="90">
        <v>5.8153125000000001</v>
      </c>
      <c r="Z18" s="90">
        <v>5.9777499999999995</v>
      </c>
      <c r="AA18" s="90">
        <v>0</v>
      </c>
      <c r="AB18" s="90">
        <v>0</v>
      </c>
      <c r="AC18" s="90">
        <v>0</v>
      </c>
      <c r="AD18" s="90">
        <v>0</v>
      </c>
      <c r="AE18" s="90">
        <v>0</v>
      </c>
      <c r="AF18" s="90">
        <v>0</v>
      </c>
      <c r="AG18" s="90">
        <v>0</v>
      </c>
      <c r="AH18" s="90">
        <v>1.1481999999999999</v>
      </c>
      <c r="AI18" s="90">
        <v>22.573699999999999</v>
      </c>
      <c r="AJ18" s="90">
        <v>1.7250000000000001</v>
      </c>
      <c r="AK18" s="90">
        <v>2.3099999999999996</v>
      </c>
      <c r="AL18" s="90">
        <v>1.05</v>
      </c>
      <c r="AM18" s="90">
        <v>1.0500000000000001E-2</v>
      </c>
      <c r="AN18" s="90">
        <v>0</v>
      </c>
      <c r="AO18" s="90">
        <v>0</v>
      </c>
      <c r="AP18" s="90">
        <v>0</v>
      </c>
      <c r="AQ18" s="90">
        <v>0</v>
      </c>
      <c r="AR18" s="90">
        <v>3.2957333333333336</v>
      </c>
      <c r="AS18" s="90">
        <v>0.31980000000000003</v>
      </c>
      <c r="AT18" s="90">
        <v>412.44873333333339</v>
      </c>
      <c r="AU18" s="90">
        <v>6.6409666666666647</v>
      </c>
      <c r="AV18" s="90">
        <v>69.084666666666678</v>
      </c>
      <c r="AW18" s="90">
        <v>107.97339999999998</v>
      </c>
      <c r="AX18" s="90">
        <v>9.3466666666666656E-2</v>
      </c>
      <c r="AY18" s="90">
        <v>1.0606666666666666</v>
      </c>
      <c r="AZ18" s="90">
        <v>2.8766666666666659E-2</v>
      </c>
      <c r="BA18" s="90">
        <v>0</v>
      </c>
      <c r="BB18" s="90">
        <v>0</v>
      </c>
      <c r="BC18" s="90">
        <v>0</v>
      </c>
      <c r="BD18" s="90">
        <v>0</v>
      </c>
      <c r="BE18" s="90">
        <v>0</v>
      </c>
      <c r="BF18" s="90">
        <v>0</v>
      </c>
      <c r="BG18" s="90">
        <v>0</v>
      </c>
      <c r="BH18" s="90">
        <v>0</v>
      </c>
      <c r="BI18" s="90">
        <v>0</v>
      </c>
      <c r="BJ18" s="90">
        <v>0</v>
      </c>
      <c r="BK18" s="90">
        <v>0</v>
      </c>
      <c r="BL18" s="90">
        <v>0</v>
      </c>
      <c r="BM18" s="90">
        <v>0</v>
      </c>
      <c r="BN18" s="90">
        <v>0</v>
      </c>
      <c r="BO18" s="90">
        <v>0</v>
      </c>
      <c r="BP18" s="90">
        <v>0</v>
      </c>
      <c r="BQ18" s="90">
        <v>0</v>
      </c>
      <c r="BR18" s="90">
        <v>0</v>
      </c>
      <c r="BS18" s="90">
        <v>0</v>
      </c>
      <c r="BT18" s="90">
        <v>0</v>
      </c>
      <c r="BU18" s="90">
        <v>0.30711376146788993</v>
      </c>
      <c r="BV18" s="90">
        <v>0</v>
      </c>
      <c r="BW18" s="90">
        <v>0</v>
      </c>
      <c r="BX18" s="90">
        <v>0</v>
      </c>
      <c r="BY18" s="90">
        <v>0</v>
      </c>
      <c r="BZ18" s="90">
        <v>0</v>
      </c>
      <c r="CA18" s="90">
        <v>0</v>
      </c>
      <c r="CB18" s="90">
        <v>0</v>
      </c>
      <c r="CC18" s="90">
        <v>0</v>
      </c>
      <c r="CD18" s="90">
        <v>0.1974302752293578</v>
      </c>
      <c r="CE18" s="90">
        <v>0</v>
      </c>
      <c r="CF18" s="90">
        <v>0</v>
      </c>
      <c r="CG18" s="90">
        <v>0</v>
      </c>
      <c r="CH18" s="90">
        <v>0</v>
      </c>
      <c r="CI18" s="90">
        <v>0</v>
      </c>
      <c r="CJ18" s="90">
        <v>0</v>
      </c>
      <c r="CK18" s="90">
        <v>0</v>
      </c>
      <c r="CL18" s="90">
        <v>7.85E-2</v>
      </c>
      <c r="CM18" s="90">
        <v>1.7500000000000002E-2</v>
      </c>
      <c r="CN18" s="90">
        <v>0</v>
      </c>
      <c r="CO18" s="90">
        <v>0</v>
      </c>
      <c r="CP18" s="90">
        <v>1.7250000000000001</v>
      </c>
      <c r="CQ18" s="90">
        <v>0</v>
      </c>
      <c r="CR18" s="90">
        <v>0</v>
      </c>
      <c r="CS18" s="90">
        <v>0</v>
      </c>
      <c r="CT18" s="90">
        <v>0</v>
      </c>
      <c r="CU18" s="90">
        <v>0</v>
      </c>
      <c r="CV18" s="90">
        <v>0</v>
      </c>
      <c r="CW18" s="90">
        <v>0.2517569347435642</v>
      </c>
      <c r="CX18" s="90">
        <v>0</v>
      </c>
      <c r="CY18" s="90">
        <v>0</v>
      </c>
      <c r="CZ18" s="90">
        <v>0</v>
      </c>
      <c r="DA18" s="90">
        <v>0</v>
      </c>
      <c r="DB18" s="90">
        <v>0.25689483137098384</v>
      </c>
      <c r="DC18" s="90" t="s">
        <v>32</v>
      </c>
      <c r="DD18" s="90" t="s">
        <v>32</v>
      </c>
      <c r="DE18" s="90" t="s">
        <v>32</v>
      </c>
      <c r="DF18" s="90" t="s">
        <v>32</v>
      </c>
      <c r="DG18" s="90">
        <v>5.8153125000000001</v>
      </c>
      <c r="DH18" s="7"/>
    </row>
    <row r="19" spans="1:133" s="4" customFormat="1" x14ac:dyDescent="0.25">
      <c r="A19" s="164"/>
      <c r="B19" s="47">
        <v>10</v>
      </c>
      <c r="C19" s="118" t="s">
        <v>215</v>
      </c>
      <c r="D19" s="141" t="s">
        <v>216</v>
      </c>
      <c r="J19" s="25">
        <v>8.1919999999999966</v>
      </c>
      <c r="K19" s="25">
        <v>1.9389999999999987</v>
      </c>
      <c r="L19" s="114">
        <v>0</v>
      </c>
      <c r="M19" s="114">
        <v>0</v>
      </c>
      <c r="N19" s="90">
        <v>9.4340000000000011</v>
      </c>
      <c r="O19" s="90">
        <v>0</v>
      </c>
      <c r="P19" s="90">
        <v>0</v>
      </c>
      <c r="Q19" s="90">
        <v>0</v>
      </c>
      <c r="R19" s="90">
        <v>0</v>
      </c>
      <c r="S19" s="90">
        <v>0</v>
      </c>
      <c r="T19" s="90">
        <v>0.4</v>
      </c>
      <c r="U19" s="90">
        <v>0.32999999999999974</v>
      </c>
      <c r="V19" s="90">
        <v>0</v>
      </c>
      <c r="W19" s="90">
        <v>0</v>
      </c>
      <c r="X19" s="90">
        <v>0</v>
      </c>
      <c r="Y19" s="90">
        <v>9.5000000000000001E-2</v>
      </c>
      <c r="Z19" s="90">
        <v>1.1000000000000001E-2</v>
      </c>
      <c r="AA19" s="90">
        <v>0</v>
      </c>
      <c r="AB19" s="90">
        <v>0</v>
      </c>
      <c r="AC19" s="90">
        <v>7.0000000000000007E-2</v>
      </c>
      <c r="AD19" s="90">
        <v>0</v>
      </c>
      <c r="AE19" s="90">
        <v>0</v>
      </c>
      <c r="AF19" s="90">
        <v>0</v>
      </c>
      <c r="AG19" s="90">
        <v>0</v>
      </c>
      <c r="AH19" s="90">
        <v>0.06</v>
      </c>
      <c r="AI19" s="90">
        <v>0</v>
      </c>
      <c r="AJ19" s="90">
        <v>1.5E-3</v>
      </c>
      <c r="AK19" s="90">
        <v>1.6000000000000001E-3</v>
      </c>
      <c r="AL19" s="90">
        <v>4.3999999999999994E-3</v>
      </c>
      <c r="AM19" s="90">
        <v>0</v>
      </c>
      <c r="AN19" s="90">
        <v>0</v>
      </c>
      <c r="AO19" s="90">
        <v>0</v>
      </c>
      <c r="AP19" s="90">
        <v>0</v>
      </c>
      <c r="AQ19" s="90">
        <v>0</v>
      </c>
      <c r="AR19" s="90">
        <v>1.1000000000000001</v>
      </c>
      <c r="AS19" s="90">
        <v>6.8000000000000005E-2</v>
      </c>
      <c r="AT19" s="90">
        <v>24.7</v>
      </c>
      <c r="AU19" s="90">
        <v>0.9</v>
      </c>
      <c r="AV19" s="90">
        <v>2.8</v>
      </c>
      <c r="AW19" s="90">
        <v>21.8</v>
      </c>
      <c r="AX19" s="90">
        <v>1.0500000000000001E-2</v>
      </c>
      <c r="AY19" s="90">
        <v>1.4000000000000002E-2</v>
      </c>
      <c r="AZ19" s="90">
        <v>7.4999999999999997E-3</v>
      </c>
      <c r="BA19" s="90">
        <v>0</v>
      </c>
      <c r="BB19" s="90">
        <v>0</v>
      </c>
      <c r="BC19" s="90">
        <v>0</v>
      </c>
      <c r="BD19" s="90">
        <v>0</v>
      </c>
      <c r="BE19" s="90">
        <v>0</v>
      </c>
      <c r="BF19" s="90">
        <v>0</v>
      </c>
      <c r="BG19" s="90">
        <v>2.4</v>
      </c>
      <c r="BH19" s="90">
        <v>0</v>
      </c>
      <c r="BI19" s="90">
        <v>0</v>
      </c>
      <c r="BJ19" s="90">
        <v>0</v>
      </c>
      <c r="BK19" s="90">
        <v>0</v>
      </c>
      <c r="BL19" s="90">
        <v>0</v>
      </c>
      <c r="BM19" s="90">
        <v>0</v>
      </c>
      <c r="BN19" s="90">
        <v>0</v>
      </c>
      <c r="BO19" s="90">
        <v>0</v>
      </c>
      <c r="BP19" s="90">
        <v>0</v>
      </c>
      <c r="BQ19" s="90">
        <v>0</v>
      </c>
      <c r="BR19" s="90">
        <v>0</v>
      </c>
      <c r="BS19" s="90">
        <v>0</v>
      </c>
      <c r="BT19" s="90">
        <v>0</v>
      </c>
      <c r="BU19" s="90">
        <v>0</v>
      </c>
      <c r="BV19" s="90">
        <v>0</v>
      </c>
      <c r="BW19" s="90">
        <v>0</v>
      </c>
      <c r="BX19" s="90">
        <v>0</v>
      </c>
      <c r="BY19" s="90">
        <v>0</v>
      </c>
      <c r="BZ19" s="90">
        <v>0</v>
      </c>
      <c r="CA19" s="90">
        <v>0</v>
      </c>
      <c r="CB19" s="90">
        <v>0</v>
      </c>
      <c r="CC19" s="90">
        <v>0</v>
      </c>
      <c r="CD19" s="90">
        <v>5.6000000000000008E-2</v>
      </c>
      <c r="CE19" s="90">
        <v>0</v>
      </c>
      <c r="CF19" s="90">
        <v>0</v>
      </c>
      <c r="CG19" s="90">
        <v>0</v>
      </c>
      <c r="CH19" s="90">
        <v>0</v>
      </c>
      <c r="CI19" s="90">
        <v>0</v>
      </c>
      <c r="CJ19" s="90">
        <v>0</v>
      </c>
      <c r="CK19" s="90">
        <v>0</v>
      </c>
      <c r="CL19" s="90">
        <v>3.5999999999999999E-3</v>
      </c>
      <c r="CM19" s="90">
        <v>2.1999999999999997E-3</v>
      </c>
      <c r="CN19" s="90">
        <v>0</v>
      </c>
      <c r="CO19" s="90">
        <v>0</v>
      </c>
      <c r="CP19" s="90">
        <v>5.3200000000000004E-2</v>
      </c>
      <c r="CQ19" s="90">
        <v>0</v>
      </c>
      <c r="CR19" s="90">
        <v>0</v>
      </c>
      <c r="CS19" s="90">
        <v>0</v>
      </c>
      <c r="CT19" s="90">
        <v>0</v>
      </c>
      <c r="CU19" s="90">
        <v>7.9000000000000008E-3</v>
      </c>
      <c r="CV19" s="90">
        <v>0</v>
      </c>
      <c r="CW19" s="90">
        <v>0</v>
      </c>
      <c r="CX19" s="90">
        <v>2.2799999999999998</v>
      </c>
      <c r="CY19" s="90">
        <v>0</v>
      </c>
      <c r="CZ19" s="90">
        <v>0</v>
      </c>
      <c r="DA19" s="90">
        <v>0</v>
      </c>
      <c r="DB19" s="90">
        <v>1.3</v>
      </c>
      <c r="DC19" s="90" t="s">
        <v>32</v>
      </c>
      <c r="DD19" s="90" t="s">
        <v>32</v>
      </c>
      <c r="DE19" s="90" t="s">
        <v>32</v>
      </c>
      <c r="DF19" s="90">
        <v>9.5000000000000001E-2</v>
      </c>
      <c r="DG19" s="90" t="s">
        <v>32</v>
      </c>
      <c r="DH19" s="7"/>
    </row>
    <row r="20" spans="1:133" s="4" customFormat="1" x14ac:dyDescent="0.25">
      <c r="A20" s="164"/>
      <c r="B20" s="47">
        <v>5</v>
      </c>
      <c r="C20" s="118" t="s">
        <v>217</v>
      </c>
      <c r="D20" s="74" t="s">
        <v>218</v>
      </c>
      <c r="E20" s="21"/>
      <c r="F20" s="21"/>
      <c r="G20" s="21"/>
      <c r="H20" s="21"/>
      <c r="I20" s="21"/>
      <c r="J20" s="25">
        <v>58.773426666666673</v>
      </c>
      <c r="K20" s="25">
        <v>14.200445000000002</v>
      </c>
      <c r="L20" s="114">
        <v>0</v>
      </c>
      <c r="M20" s="114">
        <v>0</v>
      </c>
      <c r="N20" s="90">
        <v>2.85</v>
      </c>
      <c r="O20" s="90">
        <v>0</v>
      </c>
      <c r="P20" s="90">
        <v>0</v>
      </c>
      <c r="Q20" s="90">
        <v>0</v>
      </c>
      <c r="R20" s="90">
        <v>0</v>
      </c>
      <c r="S20" s="90">
        <v>0</v>
      </c>
      <c r="T20" s="90">
        <v>0.74641641304347861</v>
      </c>
      <c r="U20" s="90">
        <v>0.61102474637681181</v>
      </c>
      <c r="V20" s="90">
        <v>0</v>
      </c>
      <c r="W20" s="90">
        <v>0</v>
      </c>
      <c r="X20" s="90">
        <v>0</v>
      </c>
      <c r="Y20" s="90">
        <v>0.15200692028985507</v>
      </c>
      <c r="Z20" s="90">
        <v>1.208615</v>
      </c>
      <c r="AA20" s="90">
        <v>0</v>
      </c>
      <c r="AB20" s="90">
        <v>0</v>
      </c>
      <c r="AC20" s="90">
        <v>0.13539166666666666</v>
      </c>
      <c r="AD20" s="90">
        <v>0</v>
      </c>
      <c r="AE20" s="90">
        <v>0</v>
      </c>
      <c r="AF20" s="90">
        <v>0</v>
      </c>
      <c r="AG20" s="90">
        <v>0</v>
      </c>
      <c r="AH20" s="90">
        <v>4.1195000000000002E-2</v>
      </c>
      <c r="AI20" s="90">
        <v>0</v>
      </c>
      <c r="AJ20" s="90">
        <v>0.18542069999999999</v>
      </c>
      <c r="AK20" s="90">
        <v>0.28040275000000003</v>
      </c>
      <c r="AL20" s="90">
        <v>0.72223300000000012</v>
      </c>
      <c r="AM20" s="90">
        <v>6.0000000000000001E-3</v>
      </c>
      <c r="AN20" s="90">
        <v>0.64810195000000004</v>
      </c>
      <c r="AO20" s="90">
        <v>0</v>
      </c>
      <c r="AP20" s="90">
        <v>6.9684999999999997E-2</v>
      </c>
      <c r="AQ20" s="90">
        <v>0</v>
      </c>
      <c r="AR20" s="90">
        <v>0.83209900000000003</v>
      </c>
      <c r="AS20" s="90">
        <v>2.0498000000000002E-2</v>
      </c>
      <c r="AT20" s="90">
        <v>9.4704499999999997E-2</v>
      </c>
      <c r="AU20" s="90">
        <v>0.82424583341250013</v>
      </c>
      <c r="AV20" s="90">
        <v>3.6906750000000001</v>
      </c>
      <c r="AW20" s="90">
        <v>15.240003000000002</v>
      </c>
      <c r="AX20" s="90">
        <v>9.3400000000000011E-3</v>
      </c>
      <c r="AY20" s="90">
        <v>1.8234166666666666E-2</v>
      </c>
      <c r="AZ20" s="90">
        <v>7.9432499999999989E-3</v>
      </c>
      <c r="BA20" s="90">
        <v>2.9255000000000003E-2</v>
      </c>
      <c r="BB20" s="90">
        <v>0</v>
      </c>
      <c r="BC20" s="90">
        <v>0</v>
      </c>
      <c r="BD20" s="90">
        <v>0</v>
      </c>
      <c r="BE20" s="90">
        <v>0</v>
      </c>
      <c r="BF20" s="90">
        <v>0</v>
      </c>
      <c r="BG20" s="90">
        <v>0</v>
      </c>
      <c r="BH20" s="90">
        <v>0</v>
      </c>
      <c r="BI20" s="90">
        <v>0</v>
      </c>
      <c r="BJ20" s="90">
        <v>0</v>
      </c>
      <c r="BK20" s="90">
        <v>0</v>
      </c>
      <c r="BL20" s="90">
        <v>0</v>
      </c>
      <c r="BM20" s="90">
        <v>0</v>
      </c>
      <c r="BN20" s="90">
        <v>0</v>
      </c>
      <c r="BO20" s="90">
        <v>0</v>
      </c>
      <c r="BP20" s="90">
        <v>0</v>
      </c>
      <c r="BQ20" s="90">
        <v>0</v>
      </c>
      <c r="BR20" s="90">
        <v>0</v>
      </c>
      <c r="BS20" s="90">
        <v>0</v>
      </c>
      <c r="BT20" s="90">
        <v>0</v>
      </c>
      <c r="BU20" s="90">
        <v>0</v>
      </c>
      <c r="BV20" s="90">
        <v>0</v>
      </c>
      <c r="BW20" s="90">
        <v>0</v>
      </c>
      <c r="BX20" s="90">
        <v>0</v>
      </c>
      <c r="BY20" s="90">
        <v>0</v>
      </c>
      <c r="BZ20" s="90">
        <v>0</v>
      </c>
      <c r="CA20" s="90">
        <v>0</v>
      </c>
      <c r="CB20" s="90">
        <v>0</v>
      </c>
      <c r="CC20" s="90">
        <v>0</v>
      </c>
      <c r="CD20" s="90">
        <v>0.158633</v>
      </c>
      <c r="CE20" s="90">
        <v>0</v>
      </c>
      <c r="CF20" s="90">
        <v>0</v>
      </c>
      <c r="CG20" s="90">
        <v>0</v>
      </c>
      <c r="CH20" s="90">
        <v>0</v>
      </c>
      <c r="CI20" s="90">
        <v>0</v>
      </c>
      <c r="CJ20" s="90">
        <v>0</v>
      </c>
      <c r="CK20" s="90">
        <v>0</v>
      </c>
      <c r="CL20" s="90">
        <v>3.921749999999999E-3</v>
      </c>
      <c r="CM20" s="90">
        <v>0</v>
      </c>
      <c r="CN20" s="90">
        <v>0</v>
      </c>
      <c r="CO20" s="90">
        <v>0</v>
      </c>
      <c r="CP20" s="90">
        <v>0</v>
      </c>
      <c r="CQ20" s="90">
        <v>0</v>
      </c>
      <c r="CR20" s="90">
        <v>0</v>
      </c>
      <c r="CS20" s="90">
        <v>0</v>
      </c>
      <c r="CT20" s="90">
        <v>0</v>
      </c>
      <c r="CU20" s="90">
        <v>1.1208149999999998E-2</v>
      </c>
      <c r="CV20" s="90">
        <v>0</v>
      </c>
      <c r="CW20" s="90">
        <v>0</v>
      </c>
      <c r="CX20" s="90">
        <v>0.44938225000000004</v>
      </c>
      <c r="CY20" s="90">
        <v>0</v>
      </c>
      <c r="CZ20" s="90">
        <v>0</v>
      </c>
      <c r="DA20" s="90">
        <v>0</v>
      </c>
      <c r="DB20" s="90">
        <v>0.69297199999999992</v>
      </c>
      <c r="DC20" s="90" t="s">
        <v>32</v>
      </c>
      <c r="DD20" s="90" t="s">
        <v>32</v>
      </c>
      <c r="DE20" s="90" t="s">
        <v>45</v>
      </c>
      <c r="DF20" s="90">
        <v>0.15200692028985507</v>
      </c>
      <c r="DG20" s="90" t="s">
        <v>32</v>
      </c>
      <c r="DH20" s="7"/>
    </row>
    <row r="21" spans="1:133" s="4" customFormat="1" x14ac:dyDescent="0.25">
      <c r="A21" s="164"/>
      <c r="B21" s="47">
        <v>5</v>
      </c>
      <c r="C21" s="203" t="s">
        <v>62</v>
      </c>
      <c r="D21" s="17" t="s">
        <v>207</v>
      </c>
      <c r="E21" s="21"/>
      <c r="F21" s="21"/>
      <c r="G21" s="21"/>
      <c r="H21" s="21"/>
      <c r="I21" s="21"/>
      <c r="J21" s="25">
        <v>185</v>
      </c>
      <c r="K21" s="25">
        <v>45</v>
      </c>
      <c r="L21" s="114">
        <v>0</v>
      </c>
      <c r="M21" s="114">
        <v>0</v>
      </c>
      <c r="N21" s="90">
        <v>0</v>
      </c>
      <c r="O21" s="90">
        <v>0</v>
      </c>
      <c r="P21" s="90">
        <v>0</v>
      </c>
      <c r="Q21" s="90">
        <v>0</v>
      </c>
      <c r="R21" s="90">
        <v>0</v>
      </c>
      <c r="S21" s="90">
        <v>0</v>
      </c>
      <c r="T21" s="90">
        <v>0</v>
      </c>
      <c r="U21" s="90">
        <v>0</v>
      </c>
      <c r="V21" s="90">
        <v>0</v>
      </c>
      <c r="W21" s="90">
        <v>0</v>
      </c>
      <c r="X21" s="90">
        <v>0</v>
      </c>
      <c r="Y21" s="90">
        <v>0</v>
      </c>
      <c r="Z21" s="90">
        <v>5</v>
      </c>
      <c r="AA21" s="90">
        <v>0</v>
      </c>
      <c r="AB21" s="90">
        <v>0</v>
      </c>
      <c r="AC21" s="90">
        <v>0</v>
      </c>
      <c r="AD21" s="90">
        <v>0</v>
      </c>
      <c r="AE21" s="90">
        <v>0</v>
      </c>
      <c r="AF21" s="90">
        <v>0</v>
      </c>
      <c r="AG21" s="90">
        <v>0</v>
      </c>
      <c r="AH21" s="90">
        <v>0</v>
      </c>
      <c r="AI21" s="90">
        <v>0</v>
      </c>
      <c r="AJ21" s="90">
        <v>0.79</v>
      </c>
      <c r="AK21" s="90">
        <v>1.17</v>
      </c>
      <c r="AL21" s="90">
        <v>2.9814999999999996</v>
      </c>
      <c r="AM21" s="90">
        <v>2.5000000000000001E-2</v>
      </c>
      <c r="AN21" s="90">
        <v>0</v>
      </c>
      <c r="AO21" s="90">
        <v>2.6924999999999999</v>
      </c>
      <c r="AP21" s="90">
        <v>0</v>
      </c>
      <c r="AQ21" s="90">
        <v>0.28599999999999998</v>
      </c>
      <c r="AR21" s="90">
        <v>0</v>
      </c>
      <c r="AS21" s="90">
        <v>2.9499999999999999E-3</v>
      </c>
      <c r="AT21" s="90">
        <v>0</v>
      </c>
      <c r="AU21" s="90">
        <v>0</v>
      </c>
      <c r="AV21" s="90">
        <v>0</v>
      </c>
      <c r="AW21" s="90">
        <v>0</v>
      </c>
      <c r="AX21" s="90">
        <v>0</v>
      </c>
      <c r="AY21" s="90">
        <v>5.0000000000000001E-4</v>
      </c>
      <c r="AZ21" s="90">
        <v>1.5800000000000002E-2</v>
      </c>
      <c r="BA21" s="90">
        <v>0</v>
      </c>
      <c r="BB21" s="90">
        <v>0</v>
      </c>
      <c r="BC21" s="90">
        <v>0</v>
      </c>
      <c r="BD21" s="90">
        <v>0</v>
      </c>
      <c r="BE21" s="90">
        <v>0</v>
      </c>
      <c r="BF21" s="90">
        <v>0</v>
      </c>
      <c r="BG21" s="90">
        <v>0</v>
      </c>
      <c r="BH21" s="90">
        <v>0</v>
      </c>
      <c r="BI21" s="90">
        <v>0</v>
      </c>
      <c r="BJ21" s="90">
        <v>0</v>
      </c>
      <c r="BK21" s="90">
        <v>0</v>
      </c>
      <c r="BL21" s="90">
        <v>0</v>
      </c>
      <c r="BM21" s="90">
        <v>0</v>
      </c>
      <c r="BN21" s="90">
        <v>0</v>
      </c>
      <c r="BO21" s="90">
        <v>0</v>
      </c>
      <c r="BP21" s="90">
        <v>0</v>
      </c>
      <c r="BQ21" s="90">
        <v>0</v>
      </c>
      <c r="BR21" s="90">
        <v>0</v>
      </c>
      <c r="BS21" s="90">
        <v>0</v>
      </c>
      <c r="BT21" s="90">
        <v>0</v>
      </c>
      <c r="BU21" s="90">
        <v>0</v>
      </c>
      <c r="BV21" s="90">
        <v>0</v>
      </c>
      <c r="BW21" s="90">
        <v>0</v>
      </c>
      <c r="BX21" s="90">
        <v>0</v>
      </c>
      <c r="BY21" s="90">
        <v>0</v>
      </c>
      <c r="BZ21" s="90">
        <v>0</v>
      </c>
      <c r="CA21" s="90">
        <v>0</v>
      </c>
      <c r="CB21" s="90">
        <v>0</v>
      </c>
      <c r="CC21" s="90">
        <v>0</v>
      </c>
      <c r="CD21" s="90">
        <v>8.1799999999999998E-2</v>
      </c>
      <c r="CE21" s="90">
        <v>0</v>
      </c>
      <c r="CF21" s="90">
        <v>0</v>
      </c>
      <c r="CG21" s="90">
        <v>0</v>
      </c>
      <c r="CH21" s="90">
        <v>0</v>
      </c>
      <c r="CI21" s="90">
        <v>0</v>
      </c>
      <c r="CJ21" s="90">
        <v>0</v>
      </c>
      <c r="CK21" s="90">
        <v>0</v>
      </c>
      <c r="CL21" s="90">
        <v>0</v>
      </c>
      <c r="CM21" s="90">
        <v>0</v>
      </c>
      <c r="CN21" s="90">
        <v>0</v>
      </c>
      <c r="CO21" s="90">
        <v>0</v>
      </c>
      <c r="CP21" s="90">
        <v>0</v>
      </c>
      <c r="CQ21" s="90">
        <v>0</v>
      </c>
      <c r="CR21" s="90">
        <v>0</v>
      </c>
      <c r="CS21" s="90">
        <v>0</v>
      </c>
      <c r="CT21" s="90">
        <v>0</v>
      </c>
      <c r="CU21" s="90">
        <v>0</v>
      </c>
      <c r="CV21" s="90">
        <v>0</v>
      </c>
      <c r="CW21" s="90">
        <v>0</v>
      </c>
      <c r="CX21" s="90">
        <v>0</v>
      </c>
      <c r="CY21" s="90">
        <v>0</v>
      </c>
      <c r="CZ21" s="90">
        <v>0</v>
      </c>
      <c r="DA21" s="90">
        <v>0</v>
      </c>
      <c r="DB21" s="90">
        <v>0</v>
      </c>
      <c r="DC21" s="90" t="s">
        <v>32</v>
      </c>
      <c r="DD21" s="90" t="s">
        <v>32</v>
      </c>
      <c r="DE21" s="90">
        <v>5</v>
      </c>
      <c r="DF21" s="90" t="s">
        <v>32</v>
      </c>
      <c r="DG21" s="90" t="s">
        <v>32</v>
      </c>
      <c r="DH21" s="7"/>
    </row>
    <row r="22" spans="1:133" s="4" customFormat="1" x14ac:dyDescent="0.25">
      <c r="A22" s="164"/>
      <c r="B22" s="47">
        <v>3.68</v>
      </c>
      <c r="C22" s="118" t="s">
        <v>220</v>
      </c>
      <c r="D22" s="74" t="s">
        <v>221</v>
      </c>
      <c r="E22" s="21"/>
      <c r="F22" s="21"/>
      <c r="G22" s="21"/>
      <c r="H22" s="21"/>
      <c r="I22" s="21"/>
      <c r="J22" s="25">
        <v>30.389348000000002</v>
      </c>
      <c r="K22" s="25">
        <v>7.3903600000000003</v>
      </c>
      <c r="L22" s="114">
        <v>0</v>
      </c>
      <c r="M22" s="114">
        <v>0</v>
      </c>
      <c r="N22" s="90">
        <v>2.5194752</v>
      </c>
      <c r="O22" s="90">
        <v>0</v>
      </c>
      <c r="P22" s="90">
        <v>0</v>
      </c>
      <c r="Q22" s="90">
        <v>0</v>
      </c>
      <c r="R22" s="90">
        <v>0</v>
      </c>
      <c r="S22" s="90">
        <v>0</v>
      </c>
      <c r="T22" s="90">
        <v>0.20403760000000051</v>
      </c>
      <c r="U22" s="90">
        <v>3.6431999999999999E-2</v>
      </c>
      <c r="V22" s="90">
        <v>0</v>
      </c>
      <c r="W22" s="90">
        <v>0</v>
      </c>
      <c r="X22" s="90">
        <v>0</v>
      </c>
      <c r="Y22" s="90">
        <v>4.2780000000000006E-2</v>
      </c>
      <c r="Z22" s="90">
        <v>0.74869600000000003</v>
      </c>
      <c r="AA22" s="90">
        <v>0</v>
      </c>
      <c r="AB22" s="90">
        <v>0</v>
      </c>
      <c r="AC22" s="90">
        <v>0.167624</v>
      </c>
      <c r="AD22" s="90">
        <v>0</v>
      </c>
      <c r="AE22" s="90">
        <v>0</v>
      </c>
      <c r="AF22" s="90">
        <v>0</v>
      </c>
      <c r="AG22" s="90">
        <v>0</v>
      </c>
      <c r="AH22" s="90">
        <v>0.16501119999999997</v>
      </c>
      <c r="AI22" s="90">
        <v>0</v>
      </c>
      <c r="AJ22" s="90">
        <v>0.1288</v>
      </c>
      <c r="AK22" s="90">
        <v>0.40480000000000005</v>
      </c>
      <c r="AL22" s="90">
        <v>0.11040000000000001</v>
      </c>
      <c r="AM22" s="90">
        <v>0</v>
      </c>
      <c r="AN22" s="90">
        <v>0</v>
      </c>
      <c r="AO22" s="90">
        <v>0</v>
      </c>
      <c r="AP22" s="90">
        <v>0</v>
      </c>
      <c r="AQ22" s="90">
        <v>0</v>
      </c>
      <c r="AR22" s="90">
        <v>2.1620245333333332</v>
      </c>
      <c r="AS22" s="90">
        <v>0.20056000000000002</v>
      </c>
      <c r="AT22" s="90">
        <v>57.653124800000008</v>
      </c>
      <c r="AU22" s="90">
        <v>0.1752416</v>
      </c>
      <c r="AV22" s="90">
        <v>0.58889813333333341</v>
      </c>
      <c r="AW22" s="90">
        <v>2.8914496000000001</v>
      </c>
      <c r="AX22" s="90">
        <v>2.0239999999999998E-3</v>
      </c>
      <c r="AY22" s="90">
        <v>1.0817973333333333E-2</v>
      </c>
      <c r="AZ22" s="90">
        <v>9.2858666666666683E-3</v>
      </c>
      <c r="BA22" s="90">
        <v>0</v>
      </c>
      <c r="BB22" s="90">
        <v>0</v>
      </c>
      <c r="BC22" s="90">
        <v>0</v>
      </c>
      <c r="BD22" s="90">
        <v>0</v>
      </c>
      <c r="BE22" s="90">
        <v>0</v>
      </c>
      <c r="BF22" s="90">
        <v>0</v>
      </c>
      <c r="BG22" s="90">
        <v>0</v>
      </c>
      <c r="BH22" s="90">
        <v>0</v>
      </c>
      <c r="BI22" s="90">
        <v>0</v>
      </c>
      <c r="BJ22" s="90">
        <v>0</v>
      </c>
      <c r="BK22" s="90">
        <v>0</v>
      </c>
      <c r="BL22" s="90">
        <v>0</v>
      </c>
      <c r="BM22" s="90">
        <v>0</v>
      </c>
      <c r="BN22" s="90">
        <v>0</v>
      </c>
      <c r="BO22" s="90">
        <v>0</v>
      </c>
      <c r="BP22" s="90">
        <v>0</v>
      </c>
      <c r="BQ22" s="90">
        <v>0</v>
      </c>
      <c r="BR22" s="90">
        <v>0</v>
      </c>
      <c r="BS22" s="90">
        <v>0</v>
      </c>
      <c r="BT22" s="90">
        <v>0</v>
      </c>
      <c r="BU22" s="90">
        <v>0</v>
      </c>
      <c r="BV22" s="90">
        <v>0</v>
      </c>
      <c r="BW22" s="90">
        <v>0</v>
      </c>
      <c r="BX22" s="90">
        <v>0</v>
      </c>
      <c r="BY22" s="90">
        <v>0</v>
      </c>
      <c r="BZ22" s="90">
        <v>0</v>
      </c>
      <c r="CA22" s="90">
        <v>0</v>
      </c>
      <c r="CB22" s="90">
        <v>0</v>
      </c>
      <c r="CC22" s="90">
        <v>0</v>
      </c>
      <c r="CD22" s="90">
        <v>0.11566932584269664</v>
      </c>
      <c r="CE22" s="90">
        <v>0</v>
      </c>
      <c r="CF22" s="90">
        <v>0</v>
      </c>
      <c r="CG22" s="90">
        <v>0</v>
      </c>
      <c r="CH22" s="90">
        <v>0</v>
      </c>
      <c r="CI22" s="90">
        <v>0</v>
      </c>
      <c r="CJ22" s="90">
        <v>0</v>
      </c>
      <c r="CK22" s="90">
        <v>0</v>
      </c>
      <c r="CL22" s="90">
        <v>0</v>
      </c>
      <c r="CM22" s="90">
        <v>0</v>
      </c>
      <c r="CN22" s="90">
        <v>0</v>
      </c>
      <c r="CO22" s="90">
        <v>0</v>
      </c>
      <c r="CP22" s="90">
        <v>0</v>
      </c>
      <c r="CQ22" s="90">
        <v>0</v>
      </c>
      <c r="CR22" s="90">
        <v>0</v>
      </c>
      <c r="CS22" s="90">
        <v>0</v>
      </c>
      <c r="CT22" s="90">
        <v>0</v>
      </c>
      <c r="CU22" s="90">
        <v>1.472E-3</v>
      </c>
      <c r="CV22" s="90">
        <v>0</v>
      </c>
      <c r="CW22" s="90">
        <v>0</v>
      </c>
      <c r="CX22" s="90">
        <v>0</v>
      </c>
      <c r="CY22" s="90">
        <v>0</v>
      </c>
      <c r="CZ22" s="90">
        <v>0</v>
      </c>
      <c r="DA22" s="90">
        <v>0</v>
      </c>
      <c r="DB22" s="90">
        <v>0</v>
      </c>
      <c r="DC22" s="90" t="s">
        <v>32</v>
      </c>
      <c r="DD22" s="90" t="s">
        <v>32</v>
      </c>
      <c r="DE22" s="90" t="s">
        <v>32</v>
      </c>
      <c r="DF22" s="90">
        <v>4.2780000000000006E-2</v>
      </c>
      <c r="DG22" s="90" t="s">
        <v>32</v>
      </c>
      <c r="DH22" s="7"/>
    </row>
    <row r="23" spans="1:133" s="4" customFormat="1" x14ac:dyDescent="0.25">
      <c r="A23" s="164"/>
      <c r="B23" s="47">
        <v>1</v>
      </c>
      <c r="C23" s="118" t="s">
        <v>222</v>
      </c>
      <c r="D23" s="74" t="s">
        <v>223</v>
      </c>
      <c r="E23" s="21"/>
      <c r="F23" s="21"/>
      <c r="G23" s="21"/>
      <c r="H23" s="21"/>
      <c r="I23" s="21"/>
      <c r="J23" s="25">
        <v>1.7905479307750203</v>
      </c>
      <c r="K23" s="25">
        <v>0.42668472535741192</v>
      </c>
      <c r="L23" s="114">
        <v>0</v>
      </c>
      <c r="M23" s="114">
        <v>0</v>
      </c>
      <c r="N23" s="90">
        <v>0.86486666666666667</v>
      </c>
      <c r="O23" s="90">
        <v>0</v>
      </c>
      <c r="P23" s="90">
        <v>0</v>
      </c>
      <c r="Q23" s="90">
        <v>0</v>
      </c>
      <c r="R23" s="90">
        <v>0</v>
      </c>
      <c r="S23" s="90">
        <v>0</v>
      </c>
      <c r="T23" s="90">
        <v>7.6066666666666685E-2</v>
      </c>
      <c r="U23" s="90">
        <v>4.4342362678705879E-2</v>
      </c>
      <c r="V23" s="90">
        <v>0</v>
      </c>
      <c r="W23" s="90">
        <v>0</v>
      </c>
      <c r="X23" s="90">
        <v>0</v>
      </c>
      <c r="Y23" s="90">
        <v>3.386666666666667E-2</v>
      </c>
      <c r="Z23" s="90">
        <v>5.5999999999999991E-3</v>
      </c>
      <c r="AA23" s="90">
        <v>0</v>
      </c>
      <c r="AB23" s="90">
        <v>0</v>
      </c>
      <c r="AC23" s="90">
        <v>3.1724303987960861E-2</v>
      </c>
      <c r="AD23" s="90">
        <v>0</v>
      </c>
      <c r="AE23" s="90">
        <v>0</v>
      </c>
      <c r="AF23" s="90">
        <v>0</v>
      </c>
      <c r="AG23" s="90">
        <v>0</v>
      </c>
      <c r="AH23" s="90">
        <v>1.9600000000000003E-2</v>
      </c>
      <c r="AI23" s="90">
        <v>0</v>
      </c>
      <c r="AJ23" s="90">
        <v>7.346236559139783E-4</v>
      </c>
      <c r="AK23" s="90">
        <v>0</v>
      </c>
      <c r="AL23" s="90">
        <v>1.7673118279569889E-3</v>
      </c>
      <c r="AM23" s="90">
        <v>0</v>
      </c>
      <c r="AN23" s="90">
        <v>0</v>
      </c>
      <c r="AO23" s="90">
        <v>9.7849462365591391E-4</v>
      </c>
      <c r="AP23" s="90">
        <v>0</v>
      </c>
      <c r="AQ23" s="90">
        <v>7.8881720430107522E-4</v>
      </c>
      <c r="AR23" s="90">
        <v>2.1360988350465018</v>
      </c>
      <c r="AS23" s="90">
        <v>3.7861145374449366E-2</v>
      </c>
      <c r="AT23" s="90">
        <v>2.738384728340677E-2</v>
      </c>
      <c r="AU23" s="90">
        <v>0.24879614293103688</v>
      </c>
      <c r="AV23" s="90">
        <v>0.58756211453744533</v>
      </c>
      <c r="AW23" s="90">
        <v>8.4687127361723</v>
      </c>
      <c r="AX23" s="90">
        <v>2.2343631913852195E-2</v>
      </c>
      <c r="AY23" s="90">
        <v>1.5755633871757227E-2</v>
      </c>
      <c r="AZ23" s="90">
        <v>2.3812041116005891E-3</v>
      </c>
      <c r="BA23" s="90">
        <v>6.3062222222222217E-3</v>
      </c>
      <c r="BB23" s="90">
        <v>0</v>
      </c>
      <c r="BC23" s="90">
        <v>0</v>
      </c>
      <c r="BD23" s="90">
        <v>0</v>
      </c>
      <c r="BE23" s="90">
        <v>0</v>
      </c>
      <c r="BF23" s="90">
        <v>5.5819880669958328</v>
      </c>
      <c r="BG23" s="90">
        <v>2.7909940334979164</v>
      </c>
      <c r="BH23" s="90">
        <v>0</v>
      </c>
      <c r="BI23" s="90">
        <v>0</v>
      </c>
      <c r="BJ23" s="90">
        <v>0</v>
      </c>
      <c r="BK23" s="90">
        <v>0</v>
      </c>
      <c r="BL23" s="90">
        <v>0</v>
      </c>
      <c r="BM23" s="90">
        <v>37.782447303950001</v>
      </c>
      <c r="BN23" s="90">
        <v>29.2014095</v>
      </c>
      <c r="BO23" s="90">
        <v>8.5810378039500002</v>
      </c>
      <c r="BP23" s="90">
        <v>0</v>
      </c>
      <c r="BQ23" s="90">
        <v>0</v>
      </c>
      <c r="BR23" s="90">
        <v>0</v>
      </c>
      <c r="BS23" s="90">
        <v>0</v>
      </c>
      <c r="BT23" s="90">
        <v>0</v>
      </c>
      <c r="BU23" s="90">
        <v>0</v>
      </c>
      <c r="BV23" s="90">
        <v>0</v>
      </c>
      <c r="BW23" s="90">
        <v>0</v>
      </c>
      <c r="BX23" s="90">
        <v>0</v>
      </c>
      <c r="BY23" s="90">
        <v>0</v>
      </c>
      <c r="BZ23" s="90">
        <v>0</v>
      </c>
      <c r="CA23" s="90">
        <v>0</v>
      </c>
      <c r="CB23" s="90">
        <v>0</v>
      </c>
      <c r="CC23" s="90">
        <v>0</v>
      </c>
      <c r="CD23" s="90">
        <v>5.31645569620253E-3</v>
      </c>
      <c r="CE23" s="90">
        <v>0</v>
      </c>
      <c r="CF23" s="90">
        <v>0</v>
      </c>
      <c r="CG23" s="90">
        <v>0</v>
      </c>
      <c r="CH23" s="90">
        <v>0</v>
      </c>
      <c r="CI23" s="90">
        <v>0</v>
      </c>
      <c r="CJ23" s="90">
        <v>0</v>
      </c>
      <c r="CK23" s="90">
        <v>0</v>
      </c>
      <c r="CL23" s="90">
        <v>1.1112285854136081E-3</v>
      </c>
      <c r="CM23" s="90">
        <v>1.6966079295154196E-3</v>
      </c>
      <c r="CN23" s="90">
        <v>0</v>
      </c>
      <c r="CO23" s="90">
        <v>0</v>
      </c>
      <c r="CP23" s="90">
        <v>8.2294414096916353E-3</v>
      </c>
      <c r="CQ23" s="90">
        <v>0</v>
      </c>
      <c r="CR23" s="90">
        <v>0</v>
      </c>
      <c r="CS23" s="90">
        <v>0</v>
      </c>
      <c r="CT23" s="90">
        <v>0</v>
      </c>
      <c r="CU23" s="90">
        <v>5.0005286343612369E-3</v>
      </c>
      <c r="CV23" s="90">
        <v>0</v>
      </c>
      <c r="CW23" s="90">
        <v>0</v>
      </c>
      <c r="CX23" s="90">
        <v>0.33850403915810107</v>
      </c>
      <c r="CY23" s="90">
        <v>0</v>
      </c>
      <c r="CZ23" s="90">
        <v>0</v>
      </c>
      <c r="DA23" s="90">
        <v>0</v>
      </c>
      <c r="DB23" s="90">
        <v>1.1699094114456192</v>
      </c>
      <c r="DC23" s="90" t="s">
        <v>32</v>
      </c>
      <c r="DD23" s="90" t="s">
        <v>32</v>
      </c>
      <c r="DE23" s="90" t="s">
        <v>32</v>
      </c>
      <c r="DF23" s="90">
        <v>3.386666666666667E-2</v>
      </c>
      <c r="DG23" s="90" t="s">
        <v>32</v>
      </c>
      <c r="DH23" s="7"/>
    </row>
    <row r="24" spans="1:133" s="4" customFormat="1" x14ac:dyDescent="0.25">
      <c r="A24" s="164"/>
      <c r="B24" s="47">
        <v>0.32</v>
      </c>
      <c r="C24" s="118" t="s">
        <v>52</v>
      </c>
      <c r="D24" s="74" t="s">
        <v>166</v>
      </c>
      <c r="E24" s="21"/>
      <c r="F24" s="21"/>
      <c r="G24" s="21"/>
      <c r="H24" s="21"/>
      <c r="I24" s="21"/>
      <c r="J24" s="25">
        <v>0</v>
      </c>
      <c r="K24" s="25">
        <v>0</v>
      </c>
      <c r="L24" s="114">
        <v>0</v>
      </c>
      <c r="M24" s="114">
        <v>0</v>
      </c>
      <c r="N24" s="90">
        <v>1.3226666666666667E-3</v>
      </c>
      <c r="O24" s="90">
        <v>0</v>
      </c>
      <c r="P24" s="90">
        <v>0</v>
      </c>
      <c r="Q24" s="90">
        <v>0</v>
      </c>
      <c r="R24" s="90">
        <v>0</v>
      </c>
      <c r="S24" s="90">
        <v>0</v>
      </c>
      <c r="T24" s="90">
        <v>0</v>
      </c>
      <c r="U24" s="90">
        <v>0</v>
      </c>
      <c r="V24" s="90">
        <v>0</v>
      </c>
      <c r="W24" s="90">
        <v>0</v>
      </c>
      <c r="X24" s="90">
        <v>0</v>
      </c>
      <c r="Y24" s="90">
        <v>0</v>
      </c>
      <c r="Z24" s="90">
        <v>0</v>
      </c>
      <c r="AA24" s="90">
        <v>0</v>
      </c>
      <c r="AB24" s="90">
        <v>0</v>
      </c>
      <c r="AC24" s="90">
        <v>0</v>
      </c>
      <c r="AD24" s="90">
        <v>0</v>
      </c>
      <c r="AE24" s="90">
        <v>0</v>
      </c>
      <c r="AF24" s="90">
        <v>0</v>
      </c>
      <c r="AG24" s="90">
        <v>0</v>
      </c>
      <c r="AH24" s="90">
        <v>0.31867733333333337</v>
      </c>
      <c r="AI24" s="90">
        <v>0</v>
      </c>
      <c r="AJ24" s="90">
        <v>0</v>
      </c>
      <c r="AK24" s="90">
        <v>0</v>
      </c>
      <c r="AL24" s="90">
        <v>0</v>
      </c>
      <c r="AM24" s="90">
        <v>0</v>
      </c>
      <c r="AN24" s="90">
        <v>0</v>
      </c>
      <c r="AO24" s="90">
        <v>0</v>
      </c>
      <c r="AP24" s="90">
        <v>0</v>
      </c>
      <c r="AQ24" s="90">
        <v>0</v>
      </c>
      <c r="AR24" s="90">
        <v>7.6635831663326659E-2</v>
      </c>
      <c r="AS24" s="90">
        <v>1.0537426853707418E-3</v>
      </c>
      <c r="AT24" s="90">
        <v>127.8182496</v>
      </c>
      <c r="AU24" s="90">
        <v>3.1931596526386108E-3</v>
      </c>
      <c r="AV24" s="90">
        <v>0</v>
      </c>
      <c r="AW24" s="90">
        <v>2.5545277221108886E-2</v>
      </c>
      <c r="AX24" s="90">
        <v>3.1931596526386106E-4</v>
      </c>
      <c r="AY24" s="90">
        <v>3.1931596526386106E-4</v>
      </c>
      <c r="AZ24" s="90">
        <v>9.579478957915832E-5</v>
      </c>
      <c r="BA24" s="90">
        <v>3.1931596526386106E-4</v>
      </c>
      <c r="BB24" s="90">
        <v>0</v>
      </c>
      <c r="BC24" s="90">
        <v>0</v>
      </c>
      <c r="BD24" s="90">
        <v>0</v>
      </c>
      <c r="BE24" s="90">
        <v>0</v>
      </c>
      <c r="BF24" s="90">
        <v>0</v>
      </c>
      <c r="BG24" s="90">
        <v>0</v>
      </c>
      <c r="BH24" s="90">
        <v>0</v>
      </c>
      <c r="BI24" s="90">
        <v>0</v>
      </c>
      <c r="BJ24" s="90">
        <v>0</v>
      </c>
      <c r="BK24" s="90">
        <v>0</v>
      </c>
      <c r="BL24" s="90">
        <v>0</v>
      </c>
      <c r="BM24" s="90">
        <v>0</v>
      </c>
      <c r="BN24" s="90">
        <v>0</v>
      </c>
      <c r="BO24" s="90">
        <v>0</v>
      </c>
      <c r="BP24" s="90">
        <v>0</v>
      </c>
      <c r="BQ24" s="90">
        <v>0</v>
      </c>
      <c r="BR24" s="90">
        <v>0</v>
      </c>
      <c r="BS24" s="90">
        <v>0</v>
      </c>
      <c r="BT24" s="90">
        <v>0</v>
      </c>
      <c r="BU24" s="90">
        <v>0</v>
      </c>
      <c r="BV24" s="90">
        <v>0</v>
      </c>
      <c r="BW24" s="90">
        <v>0</v>
      </c>
      <c r="BX24" s="90">
        <v>0</v>
      </c>
      <c r="BY24" s="90">
        <v>0</v>
      </c>
      <c r="BZ24" s="90">
        <v>0</v>
      </c>
      <c r="CA24" s="90">
        <v>0</v>
      </c>
      <c r="CB24" s="90">
        <v>0</v>
      </c>
      <c r="CC24" s="90">
        <v>0</v>
      </c>
      <c r="CD24" s="90">
        <v>0</v>
      </c>
      <c r="CE24" s="90">
        <v>0</v>
      </c>
      <c r="CF24" s="90">
        <v>0</v>
      </c>
      <c r="CG24" s="90">
        <v>0</v>
      </c>
      <c r="CH24" s="90">
        <v>0</v>
      </c>
      <c r="CI24" s="90">
        <v>0</v>
      </c>
      <c r="CJ24" s="90">
        <v>0</v>
      </c>
      <c r="CK24" s="90">
        <v>0</v>
      </c>
      <c r="CL24" s="90">
        <v>0</v>
      </c>
      <c r="CM24" s="90">
        <v>0</v>
      </c>
      <c r="CN24" s="90">
        <v>0</v>
      </c>
      <c r="CO24" s="90">
        <v>0</v>
      </c>
      <c r="CP24" s="90">
        <v>0</v>
      </c>
      <c r="CQ24" s="90">
        <v>0</v>
      </c>
      <c r="CR24" s="90">
        <v>0</v>
      </c>
      <c r="CS24" s="90">
        <v>0</v>
      </c>
      <c r="CT24" s="90">
        <v>0</v>
      </c>
      <c r="CU24" s="90">
        <v>0</v>
      </c>
      <c r="CV24" s="90">
        <v>0</v>
      </c>
      <c r="CW24" s="90">
        <v>0</v>
      </c>
      <c r="CX24" s="90">
        <v>0</v>
      </c>
      <c r="CY24" s="90">
        <v>0</v>
      </c>
      <c r="CZ24" s="90">
        <v>0</v>
      </c>
      <c r="DA24" s="90">
        <v>0</v>
      </c>
      <c r="DB24" s="90">
        <v>0</v>
      </c>
      <c r="DC24" s="90">
        <v>0.32</v>
      </c>
      <c r="DD24" s="90" t="s">
        <v>32</v>
      </c>
      <c r="DE24" s="90" t="s">
        <v>32</v>
      </c>
      <c r="DF24" s="90" t="s">
        <v>32</v>
      </c>
      <c r="DG24" s="90" t="s">
        <v>32</v>
      </c>
      <c r="DH24" s="7"/>
    </row>
    <row r="25" spans="1:133" s="4" customFormat="1" x14ac:dyDescent="0.25">
      <c r="A25" s="32"/>
      <c r="B25" s="44">
        <f>SUM(B17:B24)</f>
        <v>100</v>
      </c>
      <c r="C25" s="118"/>
      <c r="D25" s="74"/>
      <c r="E25" s="21"/>
      <c r="F25" s="21"/>
      <c r="G25" s="21"/>
      <c r="H25" s="21"/>
      <c r="I25" s="21"/>
      <c r="J25" s="114"/>
      <c r="K25" s="114"/>
      <c r="L25" s="114"/>
      <c r="M25" s="114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  <c r="AP25" s="90"/>
      <c r="AQ25" s="90"/>
      <c r="AR25" s="90"/>
      <c r="AS25" s="90"/>
      <c r="AT25" s="90"/>
      <c r="AU25" s="90"/>
      <c r="AV25" s="90"/>
      <c r="AW25" s="90"/>
      <c r="AX25" s="90"/>
      <c r="AY25" s="90"/>
      <c r="AZ25" s="90"/>
      <c r="BA25" s="90"/>
      <c r="BB25" s="90"/>
      <c r="BC25" s="90"/>
      <c r="BD25" s="90"/>
      <c r="BE25" s="90"/>
      <c r="BF25" s="90"/>
      <c r="BG25" s="90"/>
      <c r="BH25" s="90"/>
      <c r="BI25" s="90"/>
      <c r="BJ25" s="90"/>
      <c r="BK25" s="90"/>
      <c r="BL25" s="90"/>
      <c r="BM25" s="90"/>
      <c r="BN25" s="90"/>
      <c r="BO25" s="90"/>
      <c r="BP25" s="90"/>
      <c r="BQ25" s="90"/>
      <c r="BR25" s="90"/>
      <c r="BS25" s="90"/>
      <c r="BT25" s="90"/>
      <c r="BU25" s="90"/>
      <c r="BV25" s="90"/>
      <c r="BW25" s="90"/>
      <c r="BX25" s="90"/>
      <c r="BY25" s="90"/>
      <c r="BZ25" s="90"/>
      <c r="CA25" s="90"/>
      <c r="CB25" s="90"/>
      <c r="CC25" s="90"/>
      <c r="CD25" s="90"/>
      <c r="CE25" s="90"/>
      <c r="CF25" s="90"/>
      <c r="CG25" s="90"/>
      <c r="CH25" s="90"/>
      <c r="CI25" s="90"/>
      <c r="CJ25" s="90"/>
      <c r="CK25" s="90"/>
      <c r="CL25" s="90"/>
      <c r="CM25" s="90"/>
      <c r="CN25" s="90"/>
      <c r="CO25" s="90"/>
      <c r="CP25" s="90"/>
      <c r="CQ25" s="90"/>
      <c r="CR25" s="90"/>
      <c r="CS25" s="90"/>
      <c r="CT25" s="90"/>
      <c r="CU25" s="90"/>
      <c r="CV25" s="90"/>
      <c r="CW25" s="90"/>
      <c r="CX25" s="90"/>
      <c r="CY25" s="90"/>
      <c r="CZ25" s="90"/>
      <c r="DA25" s="90"/>
      <c r="DB25" s="90"/>
      <c r="DC25" s="90"/>
      <c r="DD25" s="90"/>
      <c r="DE25" s="90"/>
      <c r="DF25" s="90"/>
      <c r="DG25" s="90"/>
      <c r="DH25" s="7"/>
    </row>
    <row r="26" spans="1:133" s="4" customFormat="1" x14ac:dyDescent="0.25">
      <c r="A26" s="32"/>
      <c r="B26" s="44"/>
      <c r="C26" s="119"/>
      <c r="D26" s="117"/>
      <c r="J26" s="68"/>
      <c r="K26" s="6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31"/>
      <c r="DD26" s="31"/>
      <c r="DE26" s="31"/>
      <c r="DF26" s="31"/>
      <c r="DG26" s="31"/>
      <c r="DH26" s="7"/>
    </row>
    <row r="27" spans="1:133" s="4" customFormat="1" x14ac:dyDescent="0.25">
      <c r="A27" s="43" t="s">
        <v>168</v>
      </c>
      <c r="B27" s="43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44">
        <f>N34+U34+Y34+Z34+AC34+AE34+AH34</f>
        <v>100.00951423333335</v>
      </c>
      <c r="O27" s="44"/>
      <c r="P27" s="44"/>
      <c r="Q27" s="44"/>
      <c r="R27" s="44"/>
      <c r="S27" s="44"/>
      <c r="T27" s="44"/>
      <c r="U27" s="145">
        <f>T34-AC34</f>
        <v>38.216155709055514</v>
      </c>
      <c r="V27" s="27"/>
      <c r="W27" s="27"/>
      <c r="X27" s="27"/>
      <c r="Y27" s="27"/>
      <c r="Z27" s="44" t="s">
        <v>65</v>
      </c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1"/>
      <c r="DD27" s="21"/>
      <c r="DE27" s="21"/>
      <c r="DF27" s="21"/>
      <c r="DG27" s="21"/>
      <c r="DH27" s="7"/>
    </row>
    <row r="28" spans="1:133" s="4" customFormat="1" x14ac:dyDescent="0.25">
      <c r="A28" s="43"/>
      <c r="B28" s="43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146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1"/>
      <c r="DD28" s="21"/>
      <c r="DE28" s="21"/>
      <c r="DF28" s="21"/>
      <c r="DG28" s="21"/>
      <c r="DH28" s="7"/>
    </row>
    <row r="29" spans="1:133" s="30" customFormat="1" x14ac:dyDescent="0.25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  <c r="DA29" s="29"/>
      <c r="DB29" s="29"/>
      <c r="DC29" s="29"/>
      <c r="DD29" s="29"/>
      <c r="DE29" s="29"/>
      <c r="DF29" s="29"/>
      <c r="DG29" s="29"/>
      <c r="DH29" s="7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</row>
    <row r="30" spans="1:133" s="4" customFormat="1" x14ac:dyDescent="0.25">
      <c r="A30" s="43"/>
      <c r="B30" s="43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146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1"/>
      <c r="DD30" s="21"/>
      <c r="DE30" s="21"/>
      <c r="DF30" s="21"/>
      <c r="DG30" s="21"/>
      <c r="DH30" s="7"/>
    </row>
    <row r="31" spans="1:133" s="4" customFormat="1" ht="14.4" customHeight="1" x14ac:dyDescent="0.25">
      <c r="A31" s="164" t="s">
        <v>88</v>
      </c>
      <c r="B31" s="43"/>
      <c r="C31" s="136" t="s">
        <v>209</v>
      </c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146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138">
        <v>1</v>
      </c>
      <c r="AS31" s="138">
        <v>1</v>
      </c>
      <c r="AT31" s="138">
        <v>1</v>
      </c>
      <c r="AU31" s="138">
        <v>1</v>
      </c>
      <c r="AV31" s="138">
        <v>1</v>
      </c>
      <c r="AW31" s="138">
        <v>1</v>
      </c>
      <c r="AX31" s="138">
        <v>1</v>
      </c>
      <c r="AY31" s="138">
        <v>1</v>
      </c>
      <c r="AZ31" s="138">
        <v>1</v>
      </c>
      <c r="BA31" s="138">
        <v>1</v>
      </c>
      <c r="BB31" s="138">
        <v>1</v>
      </c>
      <c r="BC31" s="138">
        <v>1</v>
      </c>
      <c r="BD31" s="138">
        <v>1</v>
      </c>
      <c r="BE31" s="138">
        <v>1</v>
      </c>
      <c r="BF31" s="138">
        <v>1</v>
      </c>
      <c r="BG31" s="138">
        <v>1</v>
      </c>
      <c r="BI31" s="204">
        <v>0.85</v>
      </c>
      <c r="BJ31" s="204">
        <v>0.85</v>
      </c>
      <c r="BK31" s="204"/>
      <c r="BL31" s="204"/>
      <c r="BM31" s="204">
        <v>0.85</v>
      </c>
      <c r="BN31" s="204"/>
      <c r="BO31" s="204"/>
      <c r="BP31" s="204"/>
      <c r="BQ31" s="204"/>
      <c r="BR31" s="204">
        <v>0.85</v>
      </c>
      <c r="BS31" s="205"/>
      <c r="BT31" s="205"/>
      <c r="BU31" s="138">
        <v>1</v>
      </c>
      <c r="BV31" s="161"/>
      <c r="BW31" s="161"/>
      <c r="BX31" s="161"/>
      <c r="BY31" s="161"/>
      <c r="BZ31" s="161"/>
      <c r="CA31" s="161"/>
      <c r="CB31" s="161"/>
      <c r="CC31" s="161"/>
      <c r="CD31" s="138">
        <v>0.2</v>
      </c>
      <c r="CE31" s="147"/>
      <c r="CF31" s="147"/>
      <c r="CG31" s="147"/>
      <c r="CH31" s="147"/>
      <c r="CI31" s="147"/>
      <c r="CJ31" s="147"/>
      <c r="CK31" s="206"/>
      <c r="CL31" s="138">
        <v>1</v>
      </c>
      <c r="CM31" s="138">
        <v>1</v>
      </c>
      <c r="CN31" s="138">
        <v>1</v>
      </c>
      <c r="CO31" s="138">
        <v>1</v>
      </c>
      <c r="CP31" s="138">
        <v>1</v>
      </c>
      <c r="CQ31" s="138">
        <v>1</v>
      </c>
      <c r="CR31" s="138">
        <v>1</v>
      </c>
      <c r="CS31" s="138">
        <v>1</v>
      </c>
      <c r="CT31" s="138">
        <v>1</v>
      </c>
      <c r="CU31" s="138">
        <v>1</v>
      </c>
      <c r="CV31" s="138">
        <v>1</v>
      </c>
      <c r="CW31" s="138">
        <v>1</v>
      </c>
      <c r="CX31" s="138">
        <v>1</v>
      </c>
      <c r="CY31" s="138">
        <v>1</v>
      </c>
      <c r="CZ31" s="138">
        <v>1</v>
      </c>
      <c r="DA31" s="138">
        <v>1</v>
      </c>
      <c r="DB31" s="138">
        <v>1</v>
      </c>
      <c r="DC31" s="90" t="s">
        <v>32</v>
      </c>
      <c r="DD31" s="90" t="s">
        <v>32</v>
      </c>
      <c r="DE31" s="90" t="s">
        <v>32</v>
      </c>
      <c r="DF31" s="90" t="s">
        <v>32</v>
      </c>
      <c r="DG31" s="90" t="s">
        <v>32</v>
      </c>
      <c r="DH31" s="7"/>
    </row>
    <row r="32" spans="1:133" s="4" customFormat="1" ht="16.8" customHeight="1" x14ac:dyDescent="0.25">
      <c r="A32" s="164"/>
      <c r="B32" s="43"/>
      <c r="DC32" s="90"/>
      <c r="DD32" s="90"/>
      <c r="DE32" s="90"/>
      <c r="DF32" s="90"/>
      <c r="DG32" s="90"/>
      <c r="DH32" s="7"/>
    </row>
    <row r="33" spans="1:134" s="4" customFormat="1" x14ac:dyDescent="0.25">
      <c r="A33" s="32"/>
      <c r="B33" s="44"/>
      <c r="C33" s="119"/>
      <c r="D33" s="117"/>
      <c r="J33" s="68"/>
      <c r="K33" s="6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8"/>
      <c r="CR33" s="28"/>
      <c r="CS33" s="28"/>
      <c r="CT33" s="28"/>
      <c r="CU33" s="28"/>
      <c r="CV33" s="28"/>
      <c r="CW33" s="28"/>
      <c r="CX33" s="28"/>
      <c r="CY33" s="28"/>
      <c r="CZ33" s="28"/>
      <c r="DA33" s="28"/>
      <c r="DB33" s="28"/>
      <c r="DC33" s="31"/>
      <c r="DD33" s="31"/>
      <c r="DE33" s="31"/>
      <c r="DF33" s="31"/>
      <c r="DG33" s="31"/>
      <c r="DH33" s="7"/>
    </row>
    <row r="34" spans="1:134" s="129" customFormat="1" ht="31.8" customHeight="1" x14ac:dyDescent="0.3">
      <c r="A34" s="120"/>
      <c r="B34" s="121" t="s">
        <v>98</v>
      </c>
      <c r="C34" s="165" t="s">
        <v>225</v>
      </c>
      <c r="D34" s="165"/>
      <c r="E34" s="165"/>
      <c r="F34" s="177"/>
      <c r="G34" s="122"/>
      <c r="H34" s="123"/>
      <c r="I34" s="123"/>
      <c r="J34" s="122">
        <f>SUM(J17:J24)</f>
        <v>1274.2068850974417</v>
      </c>
      <c r="K34" s="122">
        <f t="shared" ref="K34:BV34" si="0">SUM(K17:K24)</f>
        <v>304.05448972535737</v>
      </c>
      <c r="L34" s="122">
        <f t="shared" si="0"/>
        <v>0</v>
      </c>
      <c r="M34" s="122">
        <f t="shared" si="0"/>
        <v>0</v>
      </c>
      <c r="N34" s="124">
        <f t="shared" si="0"/>
        <v>36.492664533333333</v>
      </c>
      <c r="O34" s="124">
        <f t="shared" si="0"/>
        <v>0</v>
      </c>
      <c r="P34" s="124">
        <f t="shared" si="0"/>
        <v>0</v>
      </c>
      <c r="Q34" s="124">
        <f t="shared" si="0"/>
        <v>0</v>
      </c>
      <c r="R34" s="124">
        <f t="shared" si="0"/>
        <v>0</v>
      </c>
      <c r="S34" s="124">
        <f t="shared" si="0"/>
        <v>0</v>
      </c>
      <c r="T34" s="124">
        <f t="shared" si="0"/>
        <v>41.563895679710143</v>
      </c>
      <c r="U34" s="124">
        <f t="shared" si="0"/>
        <v>38.216174109055515</v>
      </c>
      <c r="V34" s="123">
        <f t="shared" si="0"/>
        <v>0</v>
      </c>
      <c r="W34" s="123">
        <f t="shared" si="0"/>
        <v>0</v>
      </c>
      <c r="X34" s="123">
        <f t="shared" si="0"/>
        <v>0</v>
      </c>
      <c r="Y34" s="123">
        <f t="shared" si="0"/>
        <v>6.6920910869565207</v>
      </c>
      <c r="Z34" s="124">
        <f t="shared" si="0"/>
        <v>13.080660999999999</v>
      </c>
      <c r="AA34" s="123">
        <f t="shared" si="0"/>
        <v>0</v>
      </c>
      <c r="AB34" s="123">
        <f t="shared" si="0"/>
        <v>0</v>
      </c>
      <c r="AC34" s="123">
        <f t="shared" si="0"/>
        <v>3.3477399706546271</v>
      </c>
      <c r="AD34" s="123">
        <f t="shared" si="0"/>
        <v>0</v>
      </c>
      <c r="AE34" s="123">
        <f t="shared" si="0"/>
        <v>0</v>
      </c>
      <c r="AF34" s="123">
        <f t="shared" si="0"/>
        <v>0</v>
      </c>
      <c r="AG34" s="123">
        <f t="shared" si="0"/>
        <v>0</v>
      </c>
      <c r="AH34" s="123">
        <f t="shared" si="0"/>
        <v>2.1801835333333335</v>
      </c>
      <c r="AI34" s="124">
        <f t="shared" si="0"/>
        <v>22.573699999999999</v>
      </c>
      <c r="AJ34" s="123">
        <f t="shared" si="0"/>
        <v>2.8764553236559141</v>
      </c>
      <c r="AK34" s="123">
        <f t="shared" si="0"/>
        <v>4.2118027499999995</v>
      </c>
      <c r="AL34" s="123">
        <f t="shared" si="0"/>
        <v>4.8703003118279575</v>
      </c>
      <c r="AM34" s="123">
        <f t="shared" si="0"/>
        <v>4.1500000000000002E-2</v>
      </c>
      <c r="AN34" s="123">
        <f t="shared" si="0"/>
        <v>0.64810195000000004</v>
      </c>
      <c r="AO34" s="123">
        <f t="shared" si="0"/>
        <v>2.7069784946236557</v>
      </c>
      <c r="AP34" s="123">
        <f t="shared" si="0"/>
        <v>6.9684999999999997E-2</v>
      </c>
      <c r="AQ34" s="123">
        <f t="shared" si="0"/>
        <v>0.29128881720430105</v>
      </c>
      <c r="AR34" s="124">
        <f t="shared" si="0"/>
        <v>43.589891533376488</v>
      </c>
      <c r="AS34" s="123">
        <f t="shared" si="0"/>
        <v>1.1878728880598199</v>
      </c>
      <c r="AT34" s="122">
        <f t="shared" si="0"/>
        <v>627.38169608061685</v>
      </c>
      <c r="AU34" s="124">
        <f t="shared" si="0"/>
        <v>26.798143402662841</v>
      </c>
      <c r="AV34" s="124">
        <f t="shared" si="0"/>
        <v>94.133501914537447</v>
      </c>
      <c r="AW34" s="122">
        <f t="shared" si="0"/>
        <v>303.87986061339336</v>
      </c>
      <c r="AX34" s="123">
        <f t="shared" si="0"/>
        <v>0.30284361454578274</v>
      </c>
      <c r="AY34" s="123">
        <f t="shared" si="0"/>
        <v>1.2822937565036878</v>
      </c>
      <c r="AZ34" s="123">
        <f t="shared" si="0"/>
        <v>7.1772782234513069E-2</v>
      </c>
      <c r="BA34" s="123">
        <f t="shared" si="0"/>
        <v>0.75197428818748613</v>
      </c>
      <c r="BB34" s="123">
        <f t="shared" si="0"/>
        <v>0</v>
      </c>
      <c r="BC34" s="123">
        <f t="shared" si="0"/>
        <v>0</v>
      </c>
      <c r="BD34" s="123">
        <f t="shared" si="0"/>
        <v>0</v>
      </c>
      <c r="BE34" s="123">
        <f t="shared" si="0"/>
        <v>0</v>
      </c>
      <c r="BF34" s="123">
        <f t="shared" si="0"/>
        <v>5.7144466597384822</v>
      </c>
      <c r="BG34" s="123">
        <f t="shared" si="0"/>
        <v>5.257223329869241</v>
      </c>
      <c r="BH34" s="123">
        <f t="shared" si="0"/>
        <v>0</v>
      </c>
      <c r="BI34" s="123">
        <f t="shared" si="0"/>
        <v>0</v>
      </c>
      <c r="BJ34" s="123">
        <f t="shared" si="0"/>
        <v>0</v>
      </c>
      <c r="BK34" s="123">
        <f t="shared" si="0"/>
        <v>0</v>
      </c>
      <c r="BL34" s="123">
        <f t="shared" si="0"/>
        <v>0</v>
      </c>
      <c r="BM34" s="123">
        <f t="shared" si="0"/>
        <v>37.782447303950001</v>
      </c>
      <c r="BN34" s="123">
        <f t="shared" si="0"/>
        <v>29.996161056455893</v>
      </c>
      <c r="BO34" s="123">
        <f t="shared" si="0"/>
        <v>8.5810378039500002</v>
      </c>
      <c r="BP34" s="123">
        <f t="shared" si="0"/>
        <v>0</v>
      </c>
      <c r="BQ34" s="123">
        <f t="shared" si="0"/>
        <v>0</v>
      </c>
      <c r="BR34" s="123">
        <f t="shared" si="0"/>
        <v>0</v>
      </c>
      <c r="BS34" s="123">
        <f t="shared" si="0"/>
        <v>0</v>
      </c>
      <c r="BT34" s="123">
        <f t="shared" si="0"/>
        <v>0</v>
      </c>
      <c r="BU34" s="123">
        <f t="shared" si="0"/>
        <v>0.30711376146788993</v>
      </c>
      <c r="BV34" s="123">
        <f t="shared" si="0"/>
        <v>0</v>
      </c>
      <c r="BW34" s="123">
        <f t="shared" ref="BW34:DB34" si="1">SUM(BW17:BW24)</f>
        <v>0</v>
      </c>
      <c r="BX34" s="123">
        <f t="shared" si="1"/>
        <v>0</v>
      </c>
      <c r="BY34" s="123">
        <f t="shared" si="1"/>
        <v>0</v>
      </c>
      <c r="BZ34" s="123">
        <f t="shared" si="1"/>
        <v>0</v>
      </c>
      <c r="CA34" s="123">
        <f t="shared" si="1"/>
        <v>0</v>
      </c>
      <c r="CB34" s="123">
        <f t="shared" si="1"/>
        <v>0</v>
      </c>
      <c r="CC34" s="123">
        <f t="shared" si="1"/>
        <v>0</v>
      </c>
      <c r="CD34" s="123">
        <f t="shared" si="1"/>
        <v>0.70238477105397124</v>
      </c>
      <c r="CE34" s="123">
        <f t="shared" si="1"/>
        <v>0</v>
      </c>
      <c r="CF34" s="123">
        <f t="shared" si="1"/>
        <v>0</v>
      </c>
      <c r="CG34" s="123">
        <f t="shared" si="1"/>
        <v>0</v>
      </c>
      <c r="CH34" s="123">
        <f t="shared" si="1"/>
        <v>0</v>
      </c>
      <c r="CI34" s="123">
        <f t="shared" si="1"/>
        <v>0</v>
      </c>
      <c r="CJ34" s="123">
        <f t="shared" si="1"/>
        <v>0</v>
      </c>
      <c r="CK34" s="123">
        <f t="shared" si="1"/>
        <v>0</v>
      </c>
      <c r="CL34" s="123">
        <f t="shared" si="1"/>
        <v>8.713297858541362E-2</v>
      </c>
      <c r="CM34" s="123">
        <f t="shared" si="1"/>
        <v>2.1396607929515421E-2</v>
      </c>
      <c r="CN34" s="123">
        <f t="shared" si="1"/>
        <v>0</v>
      </c>
      <c r="CO34" s="123">
        <f t="shared" si="1"/>
        <v>0</v>
      </c>
      <c r="CP34" s="123">
        <f t="shared" si="1"/>
        <v>1.7864294414096917</v>
      </c>
      <c r="CQ34" s="123">
        <f t="shared" si="1"/>
        <v>0</v>
      </c>
      <c r="CR34" s="123">
        <f t="shared" si="1"/>
        <v>0</v>
      </c>
      <c r="CS34" s="123">
        <f t="shared" si="1"/>
        <v>0</v>
      </c>
      <c r="CT34" s="123">
        <f t="shared" si="1"/>
        <v>0</v>
      </c>
      <c r="CU34" s="123">
        <f t="shared" si="1"/>
        <v>0.38858067863436119</v>
      </c>
      <c r="CV34" s="123">
        <f t="shared" si="1"/>
        <v>0</v>
      </c>
      <c r="CW34" s="123">
        <f t="shared" si="1"/>
        <v>0.2517569347435642</v>
      </c>
      <c r="CX34" s="123">
        <f t="shared" si="1"/>
        <v>3.0678862891581011</v>
      </c>
      <c r="CY34" s="123">
        <f t="shared" si="1"/>
        <v>0</v>
      </c>
      <c r="CZ34" s="123">
        <f t="shared" si="1"/>
        <v>0</v>
      </c>
      <c r="DA34" s="123">
        <f t="shared" si="1"/>
        <v>0</v>
      </c>
      <c r="DB34" s="124">
        <f t="shared" si="1"/>
        <v>22.754307492816604</v>
      </c>
      <c r="DC34" s="125">
        <f>DC24</f>
        <v>0.32</v>
      </c>
      <c r="DD34" s="123" t="s">
        <v>31</v>
      </c>
      <c r="DE34" s="125">
        <v>5.8</v>
      </c>
      <c r="DF34" s="125">
        <f>DF17+DF19+DF20+DF22+DF23</f>
        <v>0.87677858695652178</v>
      </c>
      <c r="DG34" s="125">
        <f>SUM(DG17:DG20)</f>
        <v>5.8153125000000001</v>
      </c>
      <c r="DH34" s="127"/>
      <c r="DI34" s="128"/>
      <c r="DJ34" s="128"/>
      <c r="DK34" s="128"/>
      <c r="DL34" s="128"/>
      <c r="DM34" s="128"/>
      <c r="DN34" s="128"/>
      <c r="DO34" s="128"/>
      <c r="DP34" s="128"/>
      <c r="DQ34" s="128"/>
      <c r="DR34" s="128"/>
      <c r="DS34" s="128"/>
      <c r="DT34" s="128"/>
      <c r="DU34" s="128"/>
      <c r="DV34" s="128"/>
      <c r="DW34" s="128"/>
      <c r="DX34" s="128"/>
      <c r="DY34" s="128"/>
      <c r="DZ34" s="128"/>
      <c r="EA34" s="128"/>
      <c r="EB34" s="128"/>
      <c r="EC34" s="128"/>
      <c r="ED34" s="128"/>
    </row>
    <row r="35" spans="1:134" s="4" customFormat="1" x14ac:dyDescent="0.25">
      <c r="A35" s="67"/>
      <c r="B35" s="67"/>
      <c r="C35" s="27"/>
      <c r="D35" s="68"/>
      <c r="E35" s="69" t="s">
        <v>75</v>
      </c>
      <c r="F35" s="68"/>
      <c r="G35" s="68"/>
      <c r="H35" s="68"/>
      <c r="I35" s="68"/>
      <c r="J35" s="68" t="s">
        <v>32</v>
      </c>
      <c r="K35" s="68" t="s">
        <v>32</v>
      </c>
      <c r="N35" s="70" t="s">
        <v>32</v>
      </c>
      <c r="S35" s="178"/>
      <c r="T35" s="70" t="s">
        <v>32</v>
      </c>
      <c r="U35" s="68" t="s">
        <v>32</v>
      </c>
      <c r="Y35" s="70" t="s">
        <v>32</v>
      </c>
      <c r="Z35" s="70" t="s">
        <v>32</v>
      </c>
      <c r="AC35" s="70" t="s">
        <v>32</v>
      </c>
      <c r="AE35" s="70" t="s">
        <v>32</v>
      </c>
      <c r="AH35" s="68" t="s">
        <v>32</v>
      </c>
      <c r="AI35" s="70" t="s">
        <v>32</v>
      </c>
      <c r="AJ35" s="70" t="s">
        <v>32</v>
      </c>
      <c r="AK35" s="70" t="s">
        <v>32</v>
      </c>
      <c r="AL35" s="70" t="s">
        <v>32</v>
      </c>
      <c r="AM35" s="68" t="s">
        <v>32</v>
      </c>
      <c r="AR35" s="70" t="s">
        <v>32</v>
      </c>
      <c r="AS35" s="70" t="s">
        <v>32</v>
      </c>
      <c r="AT35" s="70" t="s">
        <v>32</v>
      </c>
      <c r="AU35" s="70" t="s">
        <v>32</v>
      </c>
      <c r="AV35" s="70" t="s">
        <v>32</v>
      </c>
      <c r="AW35" s="70" t="s">
        <v>32</v>
      </c>
      <c r="AX35" s="70" t="s">
        <v>32</v>
      </c>
      <c r="AY35" s="70" t="s">
        <v>32</v>
      </c>
      <c r="AZ35" s="70" t="s">
        <v>32</v>
      </c>
      <c r="BA35" s="68" t="s">
        <v>32</v>
      </c>
      <c r="BF35" s="70" t="s">
        <v>32</v>
      </c>
      <c r="BG35" s="70" t="s">
        <v>32</v>
      </c>
      <c r="BI35" s="70" t="s">
        <v>32</v>
      </c>
      <c r="BU35" s="70" t="s">
        <v>32</v>
      </c>
      <c r="BV35" s="179"/>
      <c r="BW35" s="179"/>
      <c r="BX35" s="179"/>
      <c r="BY35" s="179"/>
      <c r="BZ35" s="179"/>
      <c r="CA35" s="179"/>
      <c r="CB35" s="70" t="s">
        <v>32</v>
      </c>
      <c r="CD35" s="68" t="s">
        <v>32</v>
      </c>
      <c r="CL35" s="70" t="s">
        <v>32</v>
      </c>
      <c r="CM35" s="70" t="s">
        <v>32</v>
      </c>
      <c r="CP35" s="70" t="s">
        <v>32</v>
      </c>
      <c r="CU35" s="70" t="s">
        <v>32</v>
      </c>
      <c r="CW35" s="70" t="s">
        <v>32</v>
      </c>
      <c r="CX35" s="70" t="s">
        <v>32</v>
      </c>
      <c r="CY35" s="70"/>
      <c r="CZ35" s="70"/>
      <c r="DA35" s="70"/>
      <c r="DB35" s="68" t="s">
        <v>32</v>
      </c>
      <c r="DC35" s="31" t="s">
        <v>32</v>
      </c>
      <c r="DD35" s="31" t="s">
        <v>32</v>
      </c>
      <c r="DE35" s="31" t="s">
        <v>32</v>
      </c>
      <c r="DF35" s="31" t="s">
        <v>32</v>
      </c>
      <c r="DG35" s="31" t="s">
        <v>32</v>
      </c>
      <c r="DH35" s="7"/>
    </row>
    <row r="36" spans="1:134" s="4" customFormat="1" x14ac:dyDescent="0.25">
      <c r="A36" s="27"/>
      <c r="B36" s="27"/>
      <c r="C36" s="27"/>
      <c r="D36" s="68"/>
      <c r="E36" s="69" t="s">
        <v>34</v>
      </c>
      <c r="F36" s="68"/>
      <c r="G36" s="68"/>
      <c r="H36" s="68"/>
      <c r="I36" s="68"/>
      <c r="J36" s="68" t="s">
        <v>32</v>
      </c>
      <c r="K36" s="68" t="s">
        <v>32</v>
      </c>
      <c r="N36" s="70" t="s">
        <v>32</v>
      </c>
      <c r="T36" s="70" t="s">
        <v>32</v>
      </c>
      <c r="U36" s="68" t="s">
        <v>32</v>
      </c>
      <c r="Y36" s="70" t="s">
        <v>32</v>
      </c>
      <c r="Z36" s="70" t="s">
        <v>32</v>
      </c>
      <c r="AC36" s="70" t="s">
        <v>32</v>
      </c>
      <c r="AE36" s="70" t="s">
        <v>32</v>
      </c>
      <c r="AH36" s="68" t="s">
        <v>32</v>
      </c>
      <c r="AI36" s="70" t="s">
        <v>32</v>
      </c>
      <c r="AJ36" s="70" t="s">
        <v>32</v>
      </c>
      <c r="AK36" s="70" t="s">
        <v>32</v>
      </c>
      <c r="AL36" s="70" t="s">
        <v>32</v>
      </c>
      <c r="AM36" s="68" t="s">
        <v>32</v>
      </c>
      <c r="AR36" s="70" t="s">
        <v>32</v>
      </c>
      <c r="AS36" s="70" t="s">
        <v>32</v>
      </c>
      <c r="AT36" s="70" t="s">
        <v>32</v>
      </c>
      <c r="AU36" s="70" t="s">
        <v>32</v>
      </c>
      <c r="AV36" s="70" t="s">
        <v>32</v>
      </c>
      <c r="AW36" s="70" t="s">
        <v>32</v>
      </c>
      <c r="AX36" s="70" t="s">
        <v>32</v>
      </c>
      <c r="AY36" s="70" t="s">
        <v>32</v>
      </c>
      <c r="AZ36" s="70" t="s">
        <v>32</v>
      </c>
      <c r="BA36" s="68" t="s">
        <v>32</v>
      </c>
      <c r="BF36" s="70" t="s">
        <v>32</v>
      </c>
      <c r="BG36" s="70" t="s">
        <v>32</v>
      </c>
      <c r="BI36" s="70" t="s">
        <v>32</v>
      </c>
      <c r="BU36" s="70" t="s">
        <v>32</v>
      </c>
      <c r="CB36" s="70" t="s">
        <v>32</v>
      </c>
      <c r="CD36" s="68" t="s">
        <v>32</v>
      </c>
      <c r="CL36" s="70" t="s">
        <v>32</v>
      </c>
      <c r="CM36" s="70" t="s">
        <v>32</v>
      </c>
      <c r="CP36" s="70" t="s">
        <v>32</v>
      </c>
      <c r="CU36" s="70" t="s">
        <v>32</v>
      </c>
      <c r="CW36" s="70" t="s">
        <v>32</v>
      </c>
      <c r="CX36" s="70" t="s">
        <v>32</v>
      </c>
      <c r="DB36" s="68" t="s">
        <v>32</v>
      </c>
      <c r="DC36" s="31" t="s">
        <v>32</v>
      </c>
      <c r="DD36" s="31" t="s">
        <v>32</v>
      </c>
      <c r="DE36" s="31" t="s">
        <v>32</v>
      </c>
      <c r="DF36" s="31" t="s">
        <v>32</v>
      </c>
      <c r="DG36" s="31" t="s">
        <v>32</v>
      </c>
      <c r="DH36" s="7"/>
    </row>
    <row r="37" spans="1:134" s="4" customFormat="1" x14ac:dyDescent="0.25">
      <c r="A37" s="27"/>
      <c r="B37" s="27"/>
      <c r="C37" s="27"/>
      <c r="D37" s="68"/>
      <c r="E37" s="69" t="s">
        <v>35</v>
      </c>
      <c r="F37" s="68"/>
      <c r="G37" s="68"/>
      <c r="H37" s="68"/>
      <c r="I37" s="68"/>
      <c r="J37" s="68" t="s">
        <v>32</v>
      </c>
      <c r="K37" s="68" t="s">
        <v>32</v>
      </c>
      <c r="N37" s="70" t="s">
        <v>32</v>
      </c>
      <c r="T37" s="70" t="s">
        <v>32</v>
      </c>
      <c r="U37" s="68" t="s">
        <v>32</v>
      </c>
      <c r="Y37" s="70" t="s">
        <v>32</v>
      </c>
      <c r="Z37" s="70" t="s">
        <v>32</v>
      </c>
      <c r="AC37" s="70" t="s">
        <v>32</v>
      </c>
      <c r="AE37" s="70" t="s">
        <v>32</v>
      </c>
      <c r="AH37" s="68" t="s">
        <v>32</v>
      </c>
      <c r="AI37" s="70" t="s">
        <v>32</v>
      </c>
      <c r="AJ37" s="70" t="s">
        <v>32</v>
      </c>
      <c r="AK37" s="70" t="s">
        <v>32</v>
      </c>
      <c r="AL37" s="70" t="s">
        <v>32</v>
      </c>
      <c r="AM37" s="68" t="s">
        <v>32</v>
      </c>
      <c r="AR37" s="70" t="s">
        <v>32</v>
      </c>
      <c r="AS37" s="70" t="s">
        <v>32</v>
      </c>
      <c r="AT37" s="70" t="s">
        <v>32</v>
      </c>
      <c r="AU37" s="70" t="s">
        <v>32</v>
      </c>
      <c r="AV37" s="70" t="s">
        <v>32</v>
      </c>
      <c r="AW37" s="70" t="s">
        <v>32</v>
      </c>
      <c r="AX37" s="70" t="s">
        <v>32</v>
      </c>
      <c r="AY37" s="70" t="s">
        <v>32</v>
      </c>
      <c r="AZ37" s="70" t="s">
        <v>32</v>
      </c>
      <c r="BA37" s="68" t="s">
        <v>32</v>
      </c>
      <c r="BF37" s="70" t="s">
        <v>32</v>
      </c>
      <c r="BG37" s="70" t="s">
        <v>32</v>
      </c>
      <c r="BI37" s="70" t="s">
        <v>32</v>
      </c>
      <c r="BU37" s="70" t="s">
        <v>32</v>
      </c>
      <c r="CB37" s="70" t="s">
        <v>32</v>
      </c>
      <c r="CD37" s="68" t="s">
        <v>32</v>
      </c>
      <c r="CL37" s="70" t="s">
        <v>32</v>
      </c>
      <c r="CM37" s="70" t="s">
        <v>32</v>
      </c>
      <c r="CP37" s="70" t="s">
        <v>32</v>
      </c>
      <c r="CU37" s="70" t="s">
        <v>32</v>
      </c>
      <c r="CW37" s="70" t="s">
        <v>32</v>
      </c>
      <c r="CX37" s="70" t="s">
        <v>32</v>
      </c>
      <c r="DB37" s="68" t="s">
        <v>32</v>
      </c>
      <c r="DC37" s="31" t="s">
        <v>32</v>
      </c>
      <c r="DD37" s="31" t="s">
        <v>32</v>
      </c>
      <c r="DE37" s="31" t="s">
        <v>32</v>
      </c>
      <c r="DF37" s="31" t="s">
        <v>32</v>
      </c>
      <c r="DG37" s="31" t="s">
        <v>32</v>
      </c>
      <c r="DH37" s="7"/>
    </row>
    <row r="38" spans="1:134" s="4" customFormat="1" x14ac:dyDescent="0.25">
      <c r="A38" s="27"/>
      <c r="B38" s="71" t="s">
        <v>226</v>
      </c>
      <c r="C38" s="132"/>
      <c r="D38" s="72"/>
      <c r="E38" s="69" t="s">
        <v>77</v>
      </c>
      <c r="F38" s="68"/>
      <c r="G38" s="68"/>
      <c r="H38" s="68"/>
      <c r="I38" s="68"/>
      <c r="J38" s="68" t="s">
        <v>32</v>
      </c>
      <c r="K38" s="68" t="s">
        <v>32</v>
      </c>
      <c r="N38" s="70" t="s">
        <v>32</v>
      </c>
      <c r="T38" s="70" t="s">
        <v>32</v>
      </c>
      <c r="U38" s="68" t="s">
        <v>32</v>
      </c>
      <c r="Y38" s="70" t="s">
        <v>32</v>
      </c>
      <c r="Z38" s="70" t="s">
        <v>32</v>
      </c>
      <c r="AC38" s="70" t="s">
        <v>32</v>
      </c>
      <c r="AE38" s="70" t="s">
        <v>32</v>
      </c>
      <c r="AH38" s="68" t="s">
        <v>32</v>
      </c>
      <c r="AI38" s="70" t="s">
        <v>32</v>
      </c>
      <c r="AJ38" s="70" t="s">
        <v>32</v>
      </c>
      <c r="AK38" s="70" t="s">
        <v>32</v>
      </c>
      <c r="AL38" s="70" t="s">
        <v>32</v>
      </c>
      <c r="AM38" s="68" t="s">
        <v>32</v>
      </c>
      <c r="AR38" s="70" t="s">
        <v>32</v>
      </c>
      <c r="AS38" s="70" t="s">
        <v>32</v>
      </c>
      <c r="AT38" s="70" t="s">
        <v>32</v>
      </c>
      <c r="AU38" s="70" t="s">
        <v>32</v>
      </c>
      <c r="AV38" s="70" t="s">
        <v>32</v>
      </c>
      <c r="AW38" s="70" t="s">
        <v>32</v>
      </c>
      <c r="AX38" s="70" t="s">
        <v>32</v>
      </c>
      <c r="AY38" s="70" t="s">
        <v>32</v>
      </c>
      <c r="AZ38" s="70" t="s">
        <v>32</v>
      </c>
      <c r="BA38" s="68" t="s">
        <v>32</v>
      </c>
      <c r="BF38" s="70" t="s">
        <v>32</v>
      </c>
      <c r="BG38" s="70" t="s">
        <v>32</v>
      </c>
      <c r="BI38" s="70" t="s">
        <v>32</v>
      </c>
      <c r="BU38" s="70" t="s">
        <v>32</v>
      </c>
      <c r="CB38" s="70" t="s">
        <v>32</v>
      </c>
      <c r="CD38" s="68" t="s">
        <v>32</v>
      </c>
      <c r="CL38" s="70" t="s">
        <v>32</v>
      </c>
      <c r="CM38" s="70" t="s">
        <v>32</v>
      </c>
      <c r="CP38" s="70" t="s">
        <v>32</v>
      </c>
      <c r="CU38" s="70" t="s">
        <v>32</v>
      </c>
      <c r="CW38" s="70" t="s">
        <v>32</v>
      </c>
      <c r="CX38" s="70" t="s">
        <v>32</v>
      </c>
      <c r="DB38" s="68" t="s">
        <v>32</v>
      </c>
      <c r="DC38" s="31" t="s">
        <v>32</v>
      </c>
      <c r="DD38" s="31" t="s">
        <v>32</v>
      </c>
      <c r="DE38" s="31" t="s">
        <v>32</v>
      </c>
      <c r="DF38" s="31" t="s">
        <v>32</v>
      </c>
      <c r="DG38" s="31" t="s">
        <v>32</v>
      </c>
      <c r="DH38" s="7"/>
    </row>
    <row r="39" spans="1:134" s="4" customFormat="1" x14ac:dyDescent="0.25">
      <c r="A39" s="27"/>
      <c r="B39" s="133" t="s">
        <v>227</v>
      </c>
      <c r="C39" s="132"/>
      <c r="D39" s="72"/>
      <c r="E39" s="69" t="s">
        <v>78</v>
      </c>
      <c r="F39" s="68"/>
      <c r="G39" s="68"/>
      <c r="H39" s="68"/>
      <c r="I39" s="68"/>
      <c r="J39" s="68" t="s">
        <v>32</v>
      </c>
      <c r="K39" s="68" t="s">
        <v>32</v>
      </c>
      <c r="N39" s="70" t="s">
        <v>32</v>
      </c>
      <c r="T39" s="70" t="s">
        <v>32</v>
      </c>
      <c r="U39" s="68" t="s">
        <v>32</v>
      </c>
      <c r="Y39" s="70" t="s">
        <v>32</v>
      </c>
      <c r="Z39" s="70" t="s">
        <v>32</v>
      </c>
      <c r="AC39" s="70" t="s">
        <v>32</v>
      </c>
      <c r="AE39" s="70" t="s">
        <v>32</v>
      </c>
      <c r="AH39" s="68" t="s">
        <v>32</v>
      </c>
      <c r="AI39" s="70" t="s">
        <v>32</v>
      </c>
      <c r="AJ39" s="70" t="s">
        <v>32</v>
      </c>
      <c r="AK39" s="70" t="s">
        <v>32</v>
      </c>
      <c r="AL39" s="70" t="s">
        <v>32</v>
      </c>
      <c r="AM39" s="68" t="s">
        <v>32</v>
      </c>
      <c r="AR39" s="70" t="s">
        <v>32</v>
      </c>
      <c r="AS39" s="70" t="s">
        <v>32</v>
      </c>
      <c r="AT39" s="70" t="s">
        <v>32</v>
      </c>
      <c r="AU39" s="70" t="s">
        <v>32</v>
      </c>
      <c r="AV39" s="70" t="s">
        <v>32</v>
      </c>
      <c r="AW39" s="70" t="s">
        <v>32</v>
      </c>
      <c r="AX39" s="70" t="s">
        <v>32</v>
      </c>
      <c r="AY39" s="70" t="s">
        <v>32</v>
      </c>
      <c r="AZ39" s="70" t="s">
        <v>32</v>
      </c>
      <c r="BA39" s="68" t="s">
        <v>32</v>
      </c>
      <c r="BF39" s="70" t="s">
        <v>32</v>
      </c>
      <c r="BG39" s="70" t="s">
        <v>32</v>
      </c>
      <c r="BI39" s="70" t="s">
        <v>32</v>
      </c>
      <c r="BU39" s="70" t="s">
        <v>32</v>
      </c>
      <c r="CB39" s="70" t="s">
        <v>32</v>
      </c>
      <c r="CD39" s="68" t="s">
        <v>32</v>
      </c>
      <c r="CL39" s="70" t="s">
        <v>32</v>
      </c>
      <c r="CM39" s="70" t="s">
        <v>32</v>
      </c>
      <c r="CP39" s="70" t="s">
        <v>32</v>
      </c>
      <c r="CU39" s="70" t="s">
        <v>32</v>
      </c>
      <c r="CW39" s="70" t="s">
        <v>32</v>
      </c>
      <c r="CX39" s="70" t="s">
        <v>32</v>
      </c>
      <c r="DB39" s="68" t="s">
        <v>32</v>
      </c>
      <c r="DC39" s="31" t="s">
        <v>32</v>
      </c>
      <c r="DD39" s="31" t="s">
        <v>32</v>
      </c>
      <c r="DE39" s="31" t="s">
        <v>32</v>
      </c>
      <c r="DF39" s="31" t="s">
        <v>32</v>
      </c>
      <c r="DG39" s="31" t="s">
        <v>32</v>
      </c>
      <c r="DH39" s="7"/>
    </row>
    <row r="40" spans="1:134" s="4" customFormat="1" x14ac:dyDescent="0.25">
      <c r="A40" s="27"/>
      <c r="B40" s="133" t="s">
        <v>172</v>
      </c>
      <c r="C40" s="133"/>
      <c r="D40" s="72"/>
      <c r="E40" s="180" t="s">
        <v>79</v>
      </c>
      <c r="F40" s="68"/>
      <c r="G40" s="68"/>
      <c r="H40" s="68"/>
      <c r="I40" s="68"/>
      <c r="J40" s="68" t="s">
        <v>36</v>
      </c>
      <c r="K40" s="68" t="s">
        <v>36</v>
      </c>
      <c r="L40" s="70"/>
      <c r="M40" s="70"/>
      <c r="N40" s="70" t="s">
        <v>36</v>
      </c>
      <c r="O40" s="70"/>
      <c r="P40" s="70"/>
      <c r="Q40" s="70"/>
      <c r="R40" s="70"/>
      <c r="S40" s="70"/>
      <c r="T40" s="70" t="s">
        <v>173</v>
      </c>
      <c r="U40" s="70" t="s">
        <v>173</v>
      </c>
      <c r="V40" s="70"/>
      <c r="W40" s="70"/>
      <c r="X40" s="70"/>
      <c r="Y40" s="70" t="s">
        <v>173</v>
      </c>
      <c r="Z40" s="70" t="s">
        <v>173</v>
      </c>
      <c r="AA40" s="70"/>
      <c r="AB40" s="70"/>
      <c r="AC40" s="70" t="s">
        <v>173</v>
      </c>
      <c r="AD40" s="70"/>
      <c r="AE40" s="70" t="s">
        <v>87</v>
      </c>
      <c r="AF40" s="70"/>
      <c r="AG40" s="70"/>
      <c r="AH40" s="70" t="s">
        <v>173</v>
      </c>
      <c r="AI40" s="70" t="s">
        <v>173</v>
      </c>
      <c r="AJ40" s="70" t="s">
        <v>173</v>
      </c>
      <c r="AK40" s="70" t="s">
        <v>173</v>
      </c>
      <c r="AL40" s="70" t="s">
        <v>173</v>
      </c>
      <c r="AM40" s="70" t="s">
        <v>173</v>
      </c>
      <c r="AN40" s="70"/>
      <c r="AO40" s="70"/>
      <c r="AP40" s="70"/>
      <c r="AQ40" s="70"/>
      <c r="AR40" s="70" t="s">
        <v>173</v>
      </c>
      <c r="AS40" s="70" t="s">
        <v>173</v>
      </c>
      <c r="AT40" s="70" t="s">
        <v>173</v>
      </c>
      <c r="AU40" s="70" t="s">
        <v>173</v>
      </c>
      <c r="AV40" s="70" t="s">
        <v>173</v>
      </c>
      <c r="AW40" s="70" t="s">
        <v>173</v>
      </c>
      <c r="AX40" s="70" t="s">
        <v>173</v>
      </c>
      <c r="AY40" s="70" t="s">
        <v>173</v>
      </c>
      <c r="AZ40" s="70" t="s">
        <v>173</v>
      </c>
      <c r="BA40" s="70" t="s">
        <v>173</v>
      </c>
      <c r="BB40" s="70"/>
      <c r="BC40" s="70"/>
      <c r="BD40" s="70"/>
      <c r="BE40" s="70"/>
      <c r="BF40" s="70" t="s">
        <v>173</v>
      </c>
      <c r="BG40" s="70" t="s">
        <v>173</v>
      </c>
      <c r="BH40" s="70"/>
      <c r="BI40" s="70" t="s">
        <v>36</v>
      </c>
      <c r="BJ40" s="70"/>
      <c r="BK40" s="70"/>
      <c r="BL40" s="70"/>
      <c r="BM40" s="70"/>
      <c r="BN40" s="70"/>
      <c r="BO40" s="70"/>
      <c r="BP40" s="70"/>
      <c r="BQ40" s="70"/>
      <c r="BR40" s="70"/>
      <c r="BS40" s="70"/>
      <c r="BT40" s="70"/>
      <c r="BU40" s="70" t="s">
        <v>173</v>
      </c>
      <c r="BV40" s="70"/>
      <c r="BW40" s="70"/>
      <c r="BX40" s="70"/>
      <c r="BY40" s="70"/>
      <c r="BZ40" s="70"/>
      <c r="CA40" s="70"/>
      <c r="CB40" s="70" t="s">
        <v>36</v>
      </c>
      <c r="CC40" s="70"/>
      <c r="CD40" s="70" t="s">
        <v>173</v>
      </c>
      <c r="CE40" s="70"/>
      <c r="CF40" s="70"/>
      <c r="CG40" s="70"/>
      <c r="CH40" s="70"/>
      <c r="CI40" s="70"/>
      <c r="CJ40" s="70"/>
      <c r="CK40" s="70"/>
      <c r="CL40" s="70" t="s">
        <v>173</v>
      </c>
      <c r="CM40" s="70" t="s">
        <v>173</v>
      </c>
      <c r="CN40" s="70"/>
      <c r="CO40" s="70"/>
      <c r="CP40" s="70" t="s">
        <v>173</v>
      </c>
      <c r="CQ40" s="70"/>
      <c r="CR40" s="70"/>
      <c r="CS40" s="70"/>
      <c r="CT40" s="70"/>
      <c r="CU40" s="70" t="s">
        <v>173</v>
      </c>
      <c r="CV40" s="70"/>
      <c r="CW40" s="70" t="s">
        <v>173</v>
      </c>
      <c r="CX40" s="70" t="s">
        <v>173</v>
      </c>
      <c r="CY40" s="70"/>
      <c r="CZ40" s="70"/>
      <c r="DA40" s="70"/>
      <c r="DB40" s="70" t="s">
        <v>173</v>
      </c>
      <c r="DC40" s="70" t="s">
        <v>173</v>
      </c>
      <c r="DD40" s="70" t="s">
        <v>87</v>
      </c>
      <c r="DE40" s="70" t="s">
        <v>87</v>
      </c>
      <c r="DF40" s="70" t="s">
        <v>173</v>
      </c>
      <c r="DG40" s="70" t="s">
        <v>173</v>
      </c>
      <c r="DH40" s="7"/>
    </row>
    <row r="41" spans="1:134" x14ac:dyDescent="0.25">
      <c r="B41" s="131" t="s">
        <v>228</v>
      </c>
      <c r="C41" s="75"/>
      <c r="D41" s="75"/>
    </row>
    <row r="43" spans="1:134" s="78" customFormat="1" x14ac:dyDescent="0.25">
      <c r="A43" s="77"/>
      <c r="B43" s="77"/>
      <c r="DH43" s="76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</row>
    <row r="56" spans="107:111" x14ac:dyDescent="0.25">
      <c r="DD56" s="78"/>
      <c r="DE56" s="78"/>
      <c r="DF56" s="78"/>
      <c r="DG56" s="78"/>
    </row>
    <row r="63" spans="107:111" x14ac:dyDescent="0.25">
      <c r="DC63" s="4"/>
      <c r="DD63" s="4"/>
      <c r="DE63" s="4"/>
      <c r="DF63" s="4"/>
      <c r="DG63" s="4"/>
    </row>
    <row r="65" spans="107:111" x14ac:dyDescent="0.25">
      <c r="DD65" s="80"/>
      <c r="DE65" s="80"/>
      <c r="DF65" s="80"/>
      <c r="DG65" s="80"/>
    </row>
    <row r="72" spans="107:111" x14ac:dyDescent="0.25">
      <c r="DC72" s="81"/>
      <c r="DD72" s="82"/>
      <c r="DE72" s="82"/>
      <c r="DF72" s="82"/>
      <c r="DG72" s="82"/>
    </row>
    <row r="80" spans="107:111" x14ac:dyDescent="0.25">
      <c r="DD80" s="78"/>
      <c r="DE80" s="78"/>
      <c r="DF80" s="78"/>
      <c r="DG80" s="78"/>
    </row>
    <row r="84" spans="107:111" x14ac:dyDescent="0.25">
      <c r="DC84" s="4"/>
      <c r="DD84" s="4"/>
      <c r="DE84" s="4"/>
      <c r="DF84" s="4"/>
      <c r="DG84" s="4"/>
    </row>
    <row r="85" spans="107:111" x14ac:dyDescent="0.25">
      <c r="DC85" s="4"/>
      <c r="DD85" s="4"/>
      <c r="DE85" s="4"/>
      <c r="DF85" s="4"/>
      <c r="DG85" s="4"/>
    </row>
    <row r="86" spans="107:111" x14ac:dyDescent="0.25">
      <c r="DC86" s="4"/>
      <c r="DD86" s="30"/>
      <c r="DE86" s="30"/>
      <c r="DF86" s="30"/>
      <c r="DG86" s="30"/>
    </row>
    <row r="87" spans="107:111" x14ac:dyDescent="0.25">
      <c r="DC87" s="4"/>
      <c r="DD87" s="4"/>
      <c r="DE87" s="4"/>
      <c r="DF87" s="4"/>
      <c r="DG87" s="4"/>
    </row>
    <row r="88" spans="107:111" x14ac:dyDescent="0.25">
      <c r="DC88" s="4"/>
      <c r="DD88" s="4"/>
      <c r="DE88" s="4"/>
      <c r="DF88" s="4"/>
      <c r="DG88" s="4"/>
    </row>
    <row r="89" spans="107:111" x14ac:dyDescent="0.25">
      <c r="DC89" s="4"/>
      <c r="DD89" s="4"/>
      <c r="DE89" s="4"/>
      <c r="DF89" s="4"/>
      <c r="DG89" s="4"/>
    </row>
    <row r="90" spans="107:111" x14ac:dyDescent="0.25">
      <c r="DC90" s="27"/>
      <c r="DD90" s="83"/>
      <c r="DE90" s="83"/>
      <c r="DF90" s="83"/>
      <c r="DG90" s="83"/>
    </row>
    <row r="91" spans="107:111" x14ac:dyDescent="0.25">
      <c r="DC91" s="4"/>
      <c r="DD91" s="4"/>
      <c r="DE91" s="4"/>
      <c r="DF91" s="4"/>
      <c r="DG91" s="4"/>
    </row>
    <row r="92" spans="107:111" x14ac:dyDescent="0.25">
      <c r="DC92" s="4"/>
      <c r="DD92" s="4"/>
      <c r="DE92" s="4"/>
      <c r="DF92" s="4"/>
      <c r="DG92" s="4"/>
    </row>
    <row r="93" spans="107:111" x14ac:dyDescent="0.25">
      <c r="DC93" s="4"/>
      <c r="DD93" s="4"/>
      <c r="DE93" s="4"/>
      <c r="DF93" s="4"/>
      <c r="DG93" s="4"/>
    </row>
    <row r="94" spans="107:111" x14ac:dyDescent="0.25">
      <c r="DC94" s="4"/>
      <c r="DD94" s="4"/>
      <c r="DE94" s="4"/>
      <c r="DF94" s="4"/>
      <c r="DG94" s="4"/>
    </row>
    <row r="98" spans="107:111" x14ac:dyDescent="0.25">
      <c r="DD98" s="78"/>
      <c r="DE98" s="78"/>
      <c r="DF98" s="78"/>
      <c r="DG98" s="78"/>
    </row>
    <row r="101" spans="107:111" x14ac:dyDescent="0.25">
      <c r="DC101" s="4"/>
      <c r="DD101" s="4"/>
      <c r="DE101" s="4"/>
      <c r="DF101" s="4"/>
      <c r="DG101" s="4"/>
    </row>
    <row r="106" spans="107:111" x14ac:dyDescent="0.25">
      <c r="DD106" s="80"/>
      <c r="DE106" s="80"/>
      <c r="DF106" s="80"/>
      <c r="DG106" s="80"/>
    </row>
    <row r="112" spans="107:111" x14ac:dyDescent="0.25">
      <c r="DC112" s="27"/>
      <c r="DD112" s="83"/>
      <c r="DE112" s="83"/>
      <c r="DF112" s="83"/>
      <c r="DG112" s="83"/>
    </row>
    <row r="120" spans="107:111" x14ac:dyDescent="0.25">
      <c r="DD120" s="78"/>
      <c r="DE120" s="78"/>
      <c r="DF120" s="78"/>
      <c r="DG120" s="78"/>
    </row>
    <row r="123" spans="107:111" x14ac:dyDescent="0.25">
      <c r="DC123" s="4"/>
      <c r="DD123" s="4"/>
      <c r="DE123" s="4"/>
      <c r="DF123" s="4"/>
      <c r="DG123" s="4"/>
    </row>
    <row r="125" spans="107:111" x14ac:dyDescent="0.25">
      <c r="DD125" s="80"/>
      <c r="DE125" s="80"/>
      <c r="DF125" s="80"/>
      <c r="DG125" s="80"/>
    </row>
    <row r="128" spans="107:111" x14ac:dyDescent="0.25">
      <c r="DC128" s="27"/>
      <c r="DD128" s="83"/>
      <c r="DE128" s="83"/>
      <c r="DF128" s="83"/>
      <c r="DG128" s="83"/>
    </row>
    <row r="136" spans="107:111" x14ac:dyDescent="0.25">
      <c r="DD136" s="78"/>
      <c r="DE136" s="78"/>
      <c r="DF136" s="78"/>
      <c r="DG136" s="78"/>
    </row>
    <row r="139" spans="107:111" x14ac:dyDescent="0.25">
      <c r="DC139" s="4"/>
      <c r="DD139" s="4"/>
      <c r="DE139" s="4"/>
      <c r="DF139" s="4"/>
      <c r="DG139" s="4"/>
    </row>
    <row r="142" spans="107:111" x14ac:dyDescent="0.25">
      <c r="DD142" s="80"/>
      <c r="DE142" s="80"/>
      <c r="DF142" s="80"/>
      <c r="DG142" s="80"/>
    </row>
    <row r="146" spans="107:111" x14ac:dyDescent="0.25">
      <c r="DC146" s="27"/>
      <c r="DD146" s="83"/>
      <c r="DE146" s="83"/>
      <c r="DF146" s="83"/>
      <c r="DG146" s="83"/>
    </row>
    <row r="154" spans="107:111" x14ac:dyDescent="0.25">
      <c r="DD154" s="78"/>
      <c r="DE154" s="78"/>
      <c r="DF154" s="78"/>
      <c r="DG154" s="78"/>
    </row>
    <row r="157" spans="107:111" x14ac:dyDescent="0.25">
      <c r="DC157" s="4"/>
      <c r="DD157" s="4"/>
      <c r="DE157" s="4"/>
      <c r="DF157" s="4"/>
      <c r="DG157" s="4"/>
    </row>
    <row r="159" spans="107:111" x14ac:dyDescent="0.25">
      <c r="DC159" s="4"/>
      <c r="DD159" s="4"/>
      <c r="DE159" s="4"/>
      <c r="DF159" s="4"/>
      <c r="DG159" s="4"/>
    </row>
    <row r="160" spans="107:111" x14ac:dyDescent="0.25">
      <c r="DC160" s="4"/>
      <c r="DD160" s="4"/>
      <c r="DE160" s="4"/>
      <c r="DF160" s="4"/>
      <c r="DG160" s="4"/>
    </row>
    <row r="161" spans="107:111" x14ac:dyDescent="0.25">
      <c r="DC161" s="4"/>
      <c r="DD161" s="4"/>
      <c r="DE161" s="4"/>
      <c r="DF161" s="4"/>
      <c r="DG161" s="4"/>
    </row>
    <row r="162" spans="107:111" x14ac:dyDescent="0.25">
      <c r="DC162" s="4"/>
      <c r="DD162" s="4"/>
      <c r="DE162" s="4"/>
      <c r="DF162" s="4"/>
      <c r="DG162" s="4"/>
    </row>
    <row r="163" spans="107:111" x14ac:dyDescent="0.25">
      <c r="DD163" s="80"/>
      <c r="DE163" s="80"/>
      <c r="DF163" s="80"/>
      <c r="DG163" s="80"/>
    </row>
    <row r="170" spans="107:111" x14ac:dyDescent="0.25">
      <c r="DC170" s="27"/>
      <c r="DD170" s="83"/>
      <c r="DE170" s="83"/>
      <c r="DF170" s="83"/>
      <c r="DG170" s="83"/>
    </row>
    <row r="178" spans="107:111" x14ac:dyDescent="0.25">
      <c r="DD178" s="78"/>
      <c r="DE178" s="78"/>
      <c r="DF178" s="78"/>
      <c r="DG178" s="78"/>
    </row>
    <row r="181" spans="107:111" x14ac:dyDescent="0.25">
      <c r="DC181" s="4"/>
      <c r="DD181" s="4"/>
      <c r="DE181" s="4"/>
      <c r="DF181" s="4"/>
      <c r="DG181" s="4"/>
    </row>
    <row r="182" spans="107:111" x14ac:dyDescent="0.25">
      <c r="DC182" s="4"/>
      <c r="DD182" s="4"/>
      <c r="DE182" s="4"/>
      <c r="DF182" s="4"/>
      <c r="DG182" s="4"/>
    </row>
    <row r="183" spans="107:111" x14ac:dyDescent="0.25">
      <c r="DC183" s="4"/>
      <c r="DD183" s="4"/>
      <c r="DE183" s="4"/>
      <c r="DF183" s="4"/>
      <c r="DG183" s="4"/>
    </row>
    <row r="184" spans="107:111" x14ac:dyDescent="0.25">
      <c r="DD184" s="80"/>
      <c r="DE184" s="80"/>
      <c r="DF184" s="80"/>
      <c r="DG184" s="80"/>
    </row>
    <row r="188" spans="107:111" x14ac:dyDescent="0.25">
      <c r="DC188" s="27"/>
      <c r="DD188" s="83"/>
      <c r="DE188" s="83"/>
      <c r="DF188" s="83"/>
      <c r="DG188" s="83"/>
    </row>
    <row r="196" spans="107:111" x14ac:dyDescent="0.25">
      <c r="DD196" s="78"/>
      <c r="DE196" s="78"/>
      <c r="DF196" s="78"/>
      <c r="DG196" s="78"/>
    </row>
    <row r="199" spans="107:111" x14ac:dyDescent="0.25">
      <c r="DC199" s="4"/>
      <c r="DD199" s="4"/>
      <c r="DE199" s="4"/>
      <c r="DF199" s="4"/>
      <c r="DG199" s="4"/>
    </row>
    <row r="200" spans="107:111" x14ac:dyDescent="0.25">
      <c r="DC200" s="4"/>
      <c r="DD200" s="4"/>
      <c r="DE200" s="4"/>
      <c r="DF200" s="4"/>
      <c r="DG200" s="4"/>
    </row>
    <row r="202" spans="107:111" x14ac:dyDescent="0.25">
      <c r="DC202" s="4"/>
      <c r="DD202" s="4"/>
      <c r="DE202" s="4"/>
      <c r="DF202" s="4"/>
      <c r="DG202" s="4"/>
    </row>
    <row r="203" spans="107:111" x14ac:dyDescent="0.25">
      <c r="DD203" s="80"/>
      <c r="DE203" s="80"/>
      <c r="DF203" s="80"/>
      <c r="DG203" s="80"/>
    </row>
    <row r="208" spans="107:111" x14ac:dyDescent="0.25">
      <c r="DC208" s="27"/>
      <c r="DD208" s="83"/>
      <c r="DE208" s="83"/>
      <c r="DF208" s="83"/>
      <c r="DG208" s="83"/>
    </row>
    <row r="216" spans="107:111" x14ac:dyDescent="0.25">
      <c r="DD216" s="78"/>
      <c r="DE216" s="78"/>
      <c r="DF216" s="78"/>
      <c r="DG216" s="78"/>
    </row>
    <row r="219" spans="107:111" x14ac:dyDescent="0.25">
      <c r="DC219" s="4"/>
      <c r="DD219" s="4"/>
      <c r="DE219" s="4"/>
      <c r="DF219" s="4"/>
      <c r="DG219" s="4"/>
    </row>
    <row r="220" spans="107:111" x14ac:dyDescent="0.25">
      <c r="DC220" s="4"/>
      <c r="DD220" s="4"/>
      <c r="DE220" s="4"/>
      <c r="DF220" s="4"/>
      <c r="DG220" s="4"/>
    </row>
    <row r="221" spans="107:111" x14ac:dyDescent="0.25">
      <c r="DC221" s="4"/>
      <c r="DD221" s="4"/>
      <c r="DE221" s="4"/>
      <c r="DF221" s="4"/>
      <c r="DG221" s="4"/>
    </row>
    <row r="223" spans="107:111" x14ac:dyDescent="0.25">
      <c r="DD223" s="84"/>
      <c r="DE223" s="84"/>
      <c r="DF223" s="84"/>
      <c r="DG223" s="84"/>
    </row>
    <row r="228" spans="107:111" x14ac:dyDescent="0.25">
      <c r="DC228" s="27"/>
      <c r="DD228" s="83"/>
      <c r="DE228" s="83"/>
      <c r="DF228" s="83"/>
      <c r="DG228" s="83"/>
    </row>
    <row r="236" spans="107:111" x14ac:dyDescent="0.25">
      <c r="DD236" s="78"/>
      <c r="DE236" s="78"/>
      <c r="DF236" s="78"/>
      <c r="DG236" s="78"/>
    </row>
    <row r="239" spans="107:111" x14ac:dyDescent="0.25">
      <c r="DC239" s="4"/>
      <c r="DD239" s="4"/>
      <c r="DE239" s="4"/>
      <c r="DF239" s="4"/>
      <c r="DG239" s="4"/>
    </row>
    <row r="240" spans="107:111" x14ac:dyDescent="0.25">
      <c r="DC240" s="4"/>
      <c r="DD240" s="4"/>
      <c r="DE240" s="4"/>
      <c r="DF240" s="4"/>
      <c r="DG240" s="4"/>
    </row>
    <row r="241" spans="107:111" x14ac:dyDescent="0.25">
      <c r="DC241" s="4"/>
      <c r="DD241" s="4"/>
      <c r="DE241" s="4"/>
      <c r="DF241" s="4"/>
      <c r="DG241" s="4"/>
    </row>
    <row r="244" spans="107:111" x14ac:dyDescent="0.25">
      <c r="DD244" s="84"/>
      <c r="DE244" s="84"/>
      <c r="DF244" s="84"/>
      <c r="DG244" s="84"/>
    </row>
    <row r="250" spans="107:111" x14ac:dyDescent="0.25">
      <c r="DC250" s="27"/>
      <c r="DD250" s="83"/>
      <c r="DE250" s="83"/>
      <c r="DF250" s="83"/>
      <c r="DG250" s="83"/>
    </row>
    <row r="258" spans="107:111" x14ac:dyDescent="0.25">
      <c r="DD258" s="78"/>
      <c r="DE258" s="78"/>
      <c r="DF258" s="78"/>
      <c r="DG258" s="78"/>
    </row>
    <row r="261" spans="107:111" x14ac:dyDescent="0.25">
      <c r="DC261" s="4"/>
      <c r="DD261" s="4"/>
      <c r="DE261" s="4"/>
      <c r="DF261" s="4"/>
      <c r="DG261" s="4"/>
    </row>
    <row r="262" spans="107:111" x14ac:dyDescent="0.25">
      <c r="DC262" s="4"/>
      <c r="DD262" s="4"/>
      <c r="DE262" s="4"/>
      <c r="DF262" s="4"/>
      <c r="DG262" s="4"/>
    </row>
    <row r="263" spans="107:111" x14ac:dyDescent="0.25">
      <c r="DC263" s="4"/>
      <c r="DD263" s="4"/>
      <c r="DE263" s="4"/>
      <c r="DF263" s="4"/>
      <c r="DG263" s="4"/>
    </row>
    <row r="264" spans="107:111" x14ac:dyDescent="0.25">
      <c r="DC264" s="4"/>
      <c r="DD264" s="4"/>
      <c r="DE264" s="4"/>
      <c r="DF264" s="4"/>
      <c r="DG264" s="4"/>
    </row>
    <row r="266" spans="107:111" x14ac:dyDescent="0.25">
      <c r="DC266" s="4"/>
      <c r="DD266" s="4"/>
      <c r="DE266" s="4"/>
      <c r="DF266" s="4"/>
      <c r="DG266" s="4"/>
    </row>
    <row r="267" spans="107:111" x14ac:dyDescent="0.25">
      <c r="DD267" s="84"/>
      <c r="DE267" s="84"/>
      <c r="DF267" s="84"/>
      <c r="DG267" s="84"/>
    </row>
    <row r="274" spans="107:111" x14ac:dyDescent="0.25">
      <c r="DC274" s="27"/>
      <c r="DD274" s="83"/>
      <c r="DE274" s="83"/>
      <c r="DF274" s="83"/>
      <c r="DG274" s="83"/>
    </row>
    <row r="282" spans="107:111" x14ac:dyDescent="0.25">
      <c r="DD282" s="78"/>
      <c r="DE282" s="78"/>
      <c r="DF282" s="78"/>
      <c r="DG282" s="78"/>
    </row>
    <row r="285" spans="107:111" x14ac:dyDescent="0.25">
      <c r="DC285" s="4"/>
      <c r="DD285" s="4"/>
      <c r="DE285" s="4"/>
      <c r="DF285" s="4"/>
      <c r="DG285" s="4"/>
    </row>
    <row r="286" spans="107:111" x14ac:dyDescent="0.25">
      <c r="DC286" s="4"/>
      <c r="DD286" s="4"/>
      <c r="DE286" s="4"/>
      <c r="DF286" s="4"/>
      <c r="DG286" s="4"/>
    </row>
    <row r="287" spans="107:111" x14ac:dyDescent="0.25">
      <c r="DC287" s="4"/>
      <c r="DD287" s="4"/>
      <c r="DE287" s="4"/>
      <c r="DF287" s="4"/>
      <c r="DG287" s="4"/>
    </row>
    <row r="288" spans="107:111" x14ac:dyDescent="0.25">
      <c r="DC288" s="4"/>
      <c r="DD288" s="4"/>
      <c r="DE288" s="4"/>
      <c r="DF288" s="4"/>
      <c r="DG288" s="4"/>
    </row>
    <row r="291" spans="107:111" x14ac:dyDescent="0.25">
      <c r="DD291" s="84"/>
      <c r="DE291" s="84"/>
      <c r="DF291" s="84"/>
      <c r="DG291" s="84"/>
    </row>
    <row r="298" spans="107:111" x14ac:dyDescent="0.25">
      <c r="DC298" s="27"/>
      <c r="DD298" s="83"/>
      <c r="DE298" s="83"/>
      <c r="DF298" s="83"/>
      <c r="DG298" s="83"/>
    </row>
    <row r="306" spans="107:111" x14ac:dyDescent="0.25">
      <c r="DD306" s="78"/>
      <c r="DE306" s="78"/>
      <c r="DF306" s="78"/>
      <c r="DG306" s="78"/>
    </row>
    <row r="311" spans="107:111" x14ac:dyDescent="0.25">
      <c r="DC311" s="4"/>
      <c r="DD311" s="4"/>
      <c r="DE311" s="4"/>
      <c r="DF311" s="4"/>
      <c r="DG311" s="4"/>
    </row>
    <row r="312" spans="107:111" x14ac:dyDescent="0.25">
      <c r="DC312" s="4"/>
      <c r="DD312" s="4"/>
      <c r="DE312" s="4"/>
      <c r="DF312" s="4"/>
      <c r="DG312" s="4"/>
    </row>
    <row r="315" spans="107:111" x14ac:dyDescent="0.25">
      <c r="DD315" s="80"/>
      <c r="DE315" s="80"/>
      <c r="DF315" s="80"/>
      <c r="DG315" s="80"/>
    </row>
    <row r="322" spans="107:111" x14ac:dyDescent="0.25">
      <c r="DD322" s="85"/>
      <c r="DE322" s="85"/>
      <c r="DF322" s="85"/>
      <c r="DG322" s="85"/>
    </row>
    <row r="330" spans="107:111" x14ac:dyDescent="0.25">
      <c r="DD330" s="78"/>
      <c r="DE330" s="78"/>
      <c r="DF330" s="78"/>
      <c r="DG330" s="78"/>
    </row>
    <row r="335" spans="107:111" x14ac:dyDescent="0.25">
      <c r="DC335" s="4"/>
      <c r="DD335" s="4"/>
      <c r="DE335" s="4"/>
      <c r="DF335" s="4"/>
      <c r="DG335" s="4"/>
    </row>
    <row r="336" spans="107:111" x14ac:dyDescent="0.25">
      <c r="DC336" s="4"/>
      <c r="DD336" s="4"/>
      <c r="DE336" s="4"/>
      <c r="DF336" s="4"/>
      <c r="DG336" s="4"/>
    </row>
    <row r="338" spans="108:111" x14ac:dyDescent="0.25">
      <c r="DD338" s="80"/>
      <c r="DE338" s="80"/>
      <c r="DF338" s="80"/>
      <c r="DG338" s="80"/>
    </row>
    <row r="344" spans="108:111" x14ac:dyDescent="0.25">
      <c r="DD344" s="85"/>
      <c r="DE344" s="85"/>
      <c r="DF344" s="85"/>
      <c r="DG344" s="85"/>
    </row>
    <row r="352" spans="108:111" x14ac:dyDescent="0.25">
      <c r="DD352" s="78"/>
      <c r="DE352" s="78"/>
      <c r="DF352" s="78"/>
      <c r="DG352" s="78"/>
    </row>
    <row r="357" spans="107:111" x14ac:dyDescent="0.25">
      <c r="DC357" s="4"/>
      <c r="DD357" s="4"/>
      <c r="DE357" s="4"/>
      <c r="DF357" s="4"/>
      <c r="DG357" s="4"/>
    </row>
    <row r="358" spans="107:111" x14ac:dyDescent="0.25">
      <c r="DC358" s="4"/>
      <c r="DD358" s="4"/>
      <c r="DE358" s="4"/>
      <c r="DF358" s="4"/>
      <c r="DG358" s="4"/>
    </row>
    <row r="362" spans="107:111" x14ac:dyDescent="0.25">
      <c r="DD362" s="80"/>
      <c r="DE362" s="80"/>
      <c r="DF362" s="80"/>
      <c r="DG362" s="80"/>
    </row>
    <row r="370" spans="107:111" x14ac:dyDescent="0.25">
      <c r="DD370" s="85"/>
      <c r="DE370" s="85"/>
      <c r="DF370" s="85"/>
      <c r="DG370" s="85"/>
    </row>
    <row r="378" spans="107:111" x14ac:dyDescent="0.25">
      <c r="DD378" s="78"/>
      <c r="DE378" s="78"/>
      <c r="DF378" s="78"/>
      <c r="DG378" s="78"/>
    </row>
    <row r="383" spans="107:111" x14ac:dyDescent="0.25">
      <c r="DC383" s="4"/>
      <c r="DD383" s="4"/>
      <c r="DE383" s="4"/>
      <c r="DF383" s="4"/>
      <c r="DG383" s="4"/>
    </row>
    <row r="384" spans="107:111" x14ac:dyDescent="0.25">
      <c r="DC384" s="4"/>
      <c r="DD384" s="4"/>
      <c r="DE384" s="4"/>
      <c r="DF384" s="4"/>
      <c r="DG384" s="4"/>
    </row>
    <row r="387" spans="108:111" x14ac:dyDescent="0.25">
      <c r="DD387" s="80"/>
      <c r="DE387" s="80"/>
      <c r="DF387" s="80"/>
      <c r="DG387" s="80"/>
    </row>
    <row r="394" spans="108:111" x14ac:dyDescent="0.25">
      <c r="DD394" s="85"/>
      <c r="DE394" s="85"/>
      <c r="DF394" s="85"/>
      <c r="DG394" s="85"/>
    </row>
    <row r="402" spans="107:111" x14ac:dyDescent="0.25">
      <c r="DD402" s="78"/>
      <c r="DE402" s="78"/>
      <c r="DF402" s="78"/>
      <c r="DG402" s="78"/>
    </row>
    <row r="407" spans="107:111" x14ac:dyDescent="0.25">
      <c r="DC407" s="4"/>
      <c r="DD407" s="4"/>
      <c r="DE407" s="4"/>
      <c r="DF407" s="4"/>
      <c r="DG407" s="4"/>
    </row>
    <row r="408" spans="107:111" x14ac:dyDescent="0.25">
      <c r="DC408" s="4"/>
      <c r="DD408" s="4"/>
      <c r="DE408" s="4"/>
      <c r="DF408" s="4"/>
      <c r="DG408" s="4"/>
    </row>
    <row r="412" spans="107:111" x14ac:dyDescent="0.25">
      <c r="DD412" s="80"/>
      <c r="DE412" s="80"/>
      <c r="DF412" s="80"/>
      <c r="DG412" s="80"/>
    </row>
    <row r="420" spans="108:111" x14ac:dyDescent="0.25">
      <c r="DD420" s="85"/>
      <c r="DE420" s="85"/>
      <c r="DF420" s="85"/>
      <c r="DG420" s="85"/>
    </row>
    <row r="429" spans="108:111" x14ac:dyDescent="0.25">
      <c r="DD429" s="78"/>
      <c r="DE429" s="78"/>
      <c r="DF429" s="78"/>
      <c r="DG429" s="78"/>
    </row>
    <row r="436" spans="108:111" x14ac:dyDescent="0.25">
      <c r="DD436" s="80"/>
      <c r="DE436" s="80"/>
      <c r="DF436" s="80"/>
      <c r="DG436" s="80"/>
    </row>
    <row r="441" spans="108:111" x14ac:dyDescent="0.25">
      <c r="DD441" s="85"/>
      <c r="DE441" s="85"/>
      <c r="DF441" s="85"/>
      <c r="DG441" s="85"/>
    </row>
    <row r="449" spans="108:111" x14ac:dyDescent="0.25">
      <c r="DD449" s="78"/>
      <c r="DE449" s="78"/>
      <c r="DF449" s="78"/>
      <c r="DG449" s="78"/>
    </row>
    <row r="455" spans="108:111" x14ac:dyDescent="0.25">
      <c r="DD455" s="80"/>
      <c r="DE455" s="80"/>
      <c r="DF455" s="80"/>
      <c r="DG455" s="80"/>
    </row>
    <row r="459" spans="108:111" x14ac:dyDescent="0.25">
      <c r="DD459" s="85"/>
      <c r="DE459" s="85"/>
      <c r="DF459" s="85"/>
      <c r="DG459" s="85"/>
    </row>
    <row r="467" spans="108:111" x14ac:dyDescent="0.25">
      <c r="DD467" s="78"/>
      <c r="DE467" s="78"/>
      <c r="DF467" s="78"/>
      <c r="DG467" s="78"/>
    </row>
    <row r="474" spans="108:111" x14ac:dyDescent="0.25">
      <c r="DD474" s="80"/>
      <c r="DE474" s="80"/>
      <c r="DF474" s="80"/>
      <c r="DG474" s="80"/>
    </row>
    <row r="479" spans="108:111" x14ac:dyDescent="0.25">
      <c r="DD479" s="85"/>
      <c r="DE479" s="85"/>
      <c r="DF479" s="85"/>
      <c r="DG479" s="85"/>
    </row>
    <row r="487" spans="108:111" x14ac:dyDescent="0.25">
      <c r="DD487" s="78"/>
      <c r="DE487" s="78"/>
      <c r="DF487" s="78"/>
      <c r="DG487" s="78"/>
    </row>
    <row r="494" spans="108:111" x14ac:dyDescent="0.25">
      <c r="DD494" s="80"/>
      <c r="DE494" s="80"/>
      <c r="DF494" s="80"/>
      <c r="DG494" s="80"/>
    </row>
    <row r="499" spans="108:111" x14ac:dyDescent="0.25">
      <c r="DD499" s="85"/>
      <c r="DE499" s="85"/>
      <c r="DF499" s="85"/>
      <c r="DG499" s="85"/>
    </row>
    <row r="507" spans="108:111" x14ac:dyDescent="0.25">
      <c r="DD507" s="78"/>
      <c r="DE507" s="78"/>
      <c r="DF507" s="78"/>
      <c r="DG507" s="78"/>
    </row>
    <row r="513" spans="108:111" x14ac:dyDescent="0.25">
      <c r="DD513" s="80"/>
      <c r="DE513" s="80"/>
      <c r="DF513" s="80"/>
      <c r="DG513" s="80"/>
    </row>
    <row r="517" spans="108:111" x14ac:dyDescent="0.25">
      <c r="DD517" s="85"/>
      <c r="DE517" s="85"/>
      <c r="DF517" s="85"/>
      <c r="DG517" s="85"/>
    </row>
    <row r="525" spans="108:111" x14ac:dyDescent="0.25">
      <c r="DD525" s="78"/>
      <c r="DE525" s="78"/>
      <c r="DF525" s="78"/>
      <c r="DG525" s="78"/>
    </row>
    <row r="532" spans="108:111" x14ac:dyDescent="0.25">
      <c r="DD532" s="80"/>
      <c r="DE532" s="80"/>
      <c r="DF532" s="80"/>
      <c r="DG532" s="80"/>
    </row>
    <row r="537" spans="108:111" x14ac:dyDescent="0.25">
      <c r="DD537" s="85"/>
      <c r="DE537" s="85"/>
      <c r="DF537" s="85"/>
      <c r="DG537" s="85"/>
    </row>
    <row r="545" spans="108:111" x14ac:dyDescent="0.25">
      <c r="DD545" s="78"/>
      <c r="DE545" s="78"/>
      <c r="DF545" s="78"/>
      <c r="DG545" s="78"/>
    </row>
    <row r="552" spans="108:111" x14ac:dyDescent="0.25">
      <c r="DD552" s="80"/>
      <c r="DE552" s="80"/>
      <c r="DF552" s="80"/>
      <c r="DG552" s="80"/>
    </row>
    <row r="557" spans="108:111" x14ac:dyDescent="0.25">
      <c r="DD557" s="85"/>
      <c r="DE557" s="85"/>
      <c r="DF557" s="85"/>
      <c r="DG557" s="85"/>
    </row>
    <row r="565" spans="108:111" x14ac:dyDescent="0.25">
      <c r="DD565" s="78"/>
      <c r="DE565" s="78"/>
      <c r="DF565" s="78"/>
      <c r="DG565" s="78"/>
    </row>
    <row r="571" spans="108:111" x14ac:dyDescent="0.25">
      <c r="DD571" s="80"/>
      <c r="DE571" s="80"/>
      <c r="DF571" s="80"/>
      <c r="DG571" s="80"/>
    </row>
    <row r="575" spans="108:111" x14ac:dyDescent="0.25">
      <c r="DD575" s="85"/>
      <c r="DE575" s="85"/>
      <c r="DF575" s="85"/>
      <c r="DG575" s="85"/>
    </row>
    <row r="583" spans="108:111" x14ac:dyDescent="0.25">
      <c r="DD583" s="78"/>
      <c r="DE583" s="78"/>
      <c r="DF583" s="78"/>
      <c r="DG583" s="78"/>
    </row>
    <row r="590" spans="108:111" x14ac:dyDescent="0.25">
      <c r="DD590" s="80"/>
      <c r="DE590" s="80"/>
      <c r="DF590" s="80"/>
      <c r="DG590" s="80"/>
    </row>
    <row r="595" spans="107:111" x14ac:dyDescent="0.25">
      <c r="DD595" s="85"/>
      <c r="DE595" s="85"/>
      <c r="DF595" s="85"/>
      <c r="DG595" s="85"/>
    </row>
    <row r="608" spans="107:111" x14ac:dyDescent="0.25">
      <c r="DC608" s="4"/>
      <c r="DD608" s="4"/>
      <c r="DE608" s="4"/>
      <c r="DF608" s="4"/>
      <c r="DG608" s="4"/>
    </row>
    <row r="643" spans="108:111" x14ac:dyDescent="0.25">
      <c r="DD643" s="78"/>
      <c r="DE643" s="78"/>
      <c r="DF643" s="78"/>
      <c r="DG643" s="78"/>
    </row>
    <row r="650" spans="108:111" x14ac:dyDescent="0.25">
      <c r="DD650" s="80"/>
      <c r="DE650" s="80"/>
      <c r="DF650" s="80"/>
      <c r="DG650" s="80"/>
    </row>
    <row r="655" spans="108:111" x14ac:dyDescent="0.25">
      <c r="DD655" s="85"/>
      <c r="DE655" s="85"/>
      <c r="DF655" s="85"/>
      <c r="DG655" s="85"/>
    </row>
    <row r="667" spans="107:111" x14ac:dyDescent="0.25">
      <c r="DC667" s="4"/>
      <c r="DD667" s="4"/>
      <c r="DE667" s="4"/>
      <c r="DF667" s="4"/>
      <c r="DG667" s="4"/>
    </row>
    <row r="699" spans="108:111" x14ac:dyDescent="0.25">
      <c r="DD699" s="78"/>
      <c r="DE699" s="78"/>
      <c r="DF699" s="78"/>
      <c r="DG699" s="78"/>
    </row>
    <row r="705" spans="108:111" x14ac:dyDescent="0.25">
      <c r="DD705" s="80"/>
      <c r="DE705" s="80"/>
      <c r="DF705" s="80"/>
      <c r="DG705" s="80"/>
    </row>
    <row r="709" spans="108:111" x14ac:dyDescent="0.25">
      <c r="DD709" s="85"/>
      <c r="DE709" s="85"/>
      <c r="DF709" s="85"/>
      <c r="DG709" s="85"/>
    </row>
    <row r="717" spans="108:111" x14ac:dyDescent="0.25">
      <c r="DD717" s="78"/>
      <c r="DE717" s="78"/>
      <c r="DF717" s="78"/>
      <c r="DG717" s="78"/>
    </row>
    <row r="723" spans="108:111" x14ac:dyDescent="0.25">
      <c r="DD723" s="80"/>
      <c r="DE723" s="80"/>
      <c r="DF723" s="80"/>
      <c r="DG723" s="80"/>
    </row>
    <row r="727" spans="108:111" x14ac:dyDescent="0.25">
      <c r="DD727" s="85"/>
      <c r="DE727" s="85"/>
      <c r="DF727" s="85"/>
      <c r="DG727" s="85"/>
    </row>
    <row r="735" spans="108:111" x14ac:dyDescent="0.25">
      <c r="DD735" s="78"/>
      <c r="DE735" s="78"/>
      <c r="DF735" s="78"/>
      <c r="DG735" s="78"/>
    </row>
    <row r="741" spans="108:111" x14ac:dyDescent="0.25">
      <c r="DD741" s="80"/>
      <c r="DE741" s="80"/>
      <c r="DF741" s="80"/>
      <c r="DG741" s="80"/>
    </row>
    <row r="745" spans="108:111" x14ac:dyDescent="0.25">
      <c r="DD745" s="85"/>
      <c r="DE745" s="85"/>
      <c r="DF745" s="85"/>
      <c r="DG745" s="85"/>
    </row>
    <row r="753" spans="108:111" x14ac:dyDescent="0.25">
      <c r="DD753" s="78"/>
      <c r="DE753" s="78"/>
      <c r="DF753" s="78"/>
      <c r="DG753" s="78"/>
    </row>
    <row r="758" spans="108:111" x14ac:dyDescent="0.25">
      <c r="DD758" s="80"/>
      <c r="DE758" s="80"/>
      <c r="DF758" s="80"/>
      <c r="DG758" s="80"/>
    </row>
    <row r="761" spans="108:111" x14ac:dyDescent="0.25">
      <c r="DD761" s="85"/>
      <c r="DE761" s="85"/>
      <c r="DF761" s="85"/>
      <c r="DG761" s="85"/>
    </row>
    <row r="769" spans="108:111" x14ac:dyDescent="0.25">
      <c r="DD769" s="78"/>
      <c r="DE769" s="78"/>
      <c r="DF769" s="78"/>
      <c r="DG769" s="78"/>
    </row>
    <row r="775" spans="108:111" x14ac:dyDescent="0.25">
      <c r="DD775" s="80"/>
      <c r="DE775" s="80"/>
      <c r="DF775" s="80"/>
      <c r="DG775" s="80"/>
    </row>
    <row r="779" spans="108:111" x14ac:dyDescent="0.25">
      <c r="DD779" s="85"/>
      <c r="DE779" s="85"/>
      <c r="DF779" s="85"/>
      <c r="DG779" s="85"/>
    </row>
    <row r="787" spans="108:111" x14ac:dyDescent="0.25">
      <c r="DD787" s="78"/>
      <c r="DE787" s="78"/>
      <c r="DF787" s="78"/>
      <c r="DG787" s="78"/>
    </row>
    <row r="793" spans="108:111" x14ac:dyDescent="0.25">
      <c r="DD793" s="80"/>
      <c r="DE793" s="80"/>
      <c r="DF793" s="80"/>
      <c r="DG793" s="80"/>
    </row>
    <row r="797" spans="108:111" x14ac:dyDescent="0.25">
      <c r="DD797" s="85"/>
      <c r="DE797" s="85"/>
      <c r="DF797" s="85"/>
      <c r="DG797" s="85"/>
    </row>
    <row r="805" spans="108:111" x14ac:dyDescent="0.25">
      <c r="DD805" s="78"/>
      <c r="DE805" s="78"/>
      <c r="DF805" s="78"/>
      <c r="DG805" s="78"/>
    </row>
    <row r="811" spans="108:111" x14ac:dyDescent="0.25">
      <c r="DD811" s="80"/>
      <c r="DE811" s="80"/>
      <c r="DF811" s="80"/>
      <c r="DG811" s="80"/>
    </row>
    <row r="815" spans="108:111" x14ac:dyDescent="0.25">
      <c r="DD815" s="85"/>
      <c r="DE815" s="85"/>
      <c r="DF815" s="85"/>
      <c r="DG815" s="85"/>
    </row>
    <row r="827" spans="107:111" x14ac:dyDescent="0.25">
      <c r="DC827" s="4"/>
      <c r="DD827" s="4"/>
      <c r="DE827" s="4"/>
      <c r="DF827" s="4"/>
      <c r="DG827" s="4"/>
    </row>
    <row r="859" spans="108:111" x14ac:dyDescent="0.25">
      <c r="DD859" s="78"/>
      <c r="DE859" s="78"/>
      <c r="DF859" s="78"/>
      <c r="DG859" s="78"/>
    </row>
    <row r="865" spans="108:111" x14ac:dyDescent="0.25">
      <c r="DD865" s="80"/>
      <c r="DE865" s="80"/>
      <c r="DF865" s="80"/>
      <c r="DG865" s="80"/>
    </row>
    <row r="869" spans="108:111" x14ac:dyDescent="0.25">
      <c r="DD869" s="85"/>
      <c r="DE869" s="85"/>
      <c r="DF869" s="85"/>
      <c r="DG869" s="85"/>
    </row>
    <row r="877" spans="108:111" x14ac:dyDescent="0.25">
      <c r="DD877" s="78"/>
      <c r="DE877" s="78"/>
      <c r="DF877" s="78"/>
      <c r="DG877" s="78"/>
    </row>
    <row r="883" spans="108:111" x14ac:dyDescent="0.25">
      <c r="DD883" s="80"/>
      <c r="DE883" s="80"/>
      <c r="DF883" s="80"/>
      <c r="DG883" s="80"/>
    </row>
    <row r="887" spans="108:111" x14ac:dyDescent="0.25">
      <c r="DD887" s="85"/>
      <c r="DE887" s="85"/>
      <c r="DF887" s="85"/>
      <c r="DG887" s="85"/>
    </row>
    <row r="895" spans="108:111" x14ac:dyDescent="0.25">
      <c r="DD895" s="78"/>
      <c r="DE895" s="78"/>
      <c r="DF895" s="78"/>
      <c r="DG895" s="78"/>
    </row>
    <row r="901" spans="108:111" x14ac:dyDescent="0.25">
      <c r="DD901" s="80"/>
      <c r="DE901" s="80"/>
      <c r="DF901" s="80"/>
      <c r="DG901" s="80"/>
    </row>
    <row r="905" spans="108:111" x14ac:dyDescent="0.25">
      <c r="DD905" s="85"/>
      <c r="DE905" s="85"/>
      <c r="DF905" s="85"/>
      <c r="DG905" s="85"/>
    </row>
    <row r="913" spans="108:111" x14ac:dyDescent="0.25">
      <c r="DD913" s="78"/>
      <c r="DE913" s="78"/>
      <c r="DF913" s="78"/>
      <c r="DG913" s="78"/>
    </row>
    <row r="918" spans="108:111" x14ac:dyDescent="0.25">
      <c r="DD918" s="80"/>
      <c r="DE918" s="80"/>
      <c r="DF918" s="80"/>
      <c r="DG918" s="80"/>
    </row>
    <row r="921" spans="108:111" x14ac:dyDescent="0.25">
      <c r="DD921" s="85"/>
      <c r="DE921" s="85"/>
      <c r="DF921" s="85"/>
      <c r="DG921" s="85"/>
    </row>
    <row r="929" spans="108:111" x14ac:dyDescent="0.25">
      <c r="DD929" s="78"/>
      <c r="DE929" s="78"/>
      <c r="DF929" s="78"/>
      <c r="DG929" s="78"/>
    </row>
    <row r="935" spans="108:111" x14ac:dyDescent="0.25">
      <c r="DD935" s="80"/>
      <c r="DE935" s="80"/>
      <c r="DF935" s="80"/>
      <c r="DG935" s="80"/>
    </row>
    <row r="939" spans="108:111" x14ac:dyDescent="0.25">
      <c r="DD939" s="85"/>
      <c r="DE939" s="85"/>
      <c r="DF939" s="85"/>
      <c r="DG939" s="85"/>
    </row>
    <row r="947" spans="108:111" x14ac:dyDescent="0.25">
      <c r="DD947" s="78"/>
      <c r="DE947" s="78"/>
      <c r="DF947" s="78"/>
      <c r="DG947" s="78"/>
    </row>
    <row r="953" spans="108:111" x14ac:dyDescent="0.25">
      <c r="DD953" s="80"/>
      <c r="DE953" s="80"/>
      <c r="DF953" s="80"/>
      <c r="DG953" s="80"/>
    </row>
    <row r="957" spans="108:111" x14ac:dyDescent="0.25">
      <c r="DD957" s="85"/>
      <c r="DE957" s="85"/>
      <c r="DF957" s="85"/>
      <c r="DG957" s="85"/>
    </row>
    <row r="965" spans="108:111" x14ac:dyDescent="0.25">
      <c r="DD965" s="78"/>
      <c r="DE965" s="78"/>
      <c r="DF965" s="78"/>
      <c r="DG965" s="78"/>
    </row>
    <row r="970" spans="108:111" x14ac:dyDescent="0.25">
      <c r="DD970" s="80"/>
      <c r="DE970" s="80"/>
      <c r="DF970" s="80"/>
      <c r="DG970" s="80"/>
    </row>
    <row r="973" spans="108:111" x14ac:dyDescent="0.25">
      <c r="DD973" s="85"/>
      <c r="DE973" s="85"/>
      <c r="DF973" s="85"/>
      <c r="DG973" s="85"/>
    </row>
    <row r="981" spans="108:111" x14ac:dyDescent="0.25">
      <c r="DD981" s="78"/>
      <c r="DE981" s="78"/>
      <c r="DF981" s="78"/>
      <c r="DG981" s="78"/>
    </row>
    <row r="987" spans="108:111" x14ac:dyDescent="0.25">
      <c r="DD987" s="80"/>
      <c r="DE987" s="80"/>
      <c r="DF987" s="80"/>
      <c r="DG987" s="80"/>
    </row>
    <row r="991" spans="108:111" x14ac:dyDescent="0.25">
      <c r="DD991" s="85"/>
      <c r="DE991" s="85"/>
      <c r="DF991" s="85"/>
      <c r="DG991" s="85"/>
    </row>
    <row r="999" spans="107:111" x14ac:dyDescent="0.25">
      <c r="DD999" s="78"/>
      <c r="DE999" s="78"/>
      <c r="DF999" s="78"/>
      <c r="DG999" s="78"/>
    </row>
    <row r="1002" spans="107:111" x14ac:dyDescent="0.25">
      <c r="DC1002" s="4"/>
      <c r="DD1002" s="4"/>
      <c r="DE1002" s="4"/>
      <c r="DF1002" s="4"/>
      <c r="DG1002" s="4"/>
    </row>
    <row r="1004" spans="107:111" x14ac:dyDescent="0.25">
      <c r="DC1004" s="4"/>
      <c r="DD1004" s="4"/>
      <c r="DE1004" s="4"/>
      <c r="DF1004" s="4"/>
      <c r="DG1004" s="4"/>
    </row>
    <row r="1005" spans="107:111" x14ac:dyDescent="0.25">
      <c r="DD1005" s="80"/>
      <c r="DE1005" s="80"/>
      <c r="DF1005" s="80"/>
      <c r="DG1005" s="80"/>
    </row>
    <row r="1009" spans="107:111" x14ac:dyDescent="0.25">
      <c r="DC1009" s="27"/>
      <c r="DD1009" s="83"/>
      <c r="DE1009" s="83"/>
      <c r="DF1009" s="83"/>
      <c r="DG1009" s="83"/>
    </row>
    <row r="1017" spans="107:111" x14ac:dyDescent="0.25">
      <c r="DD1017" s="78"/>
      <c r="DE1017" s="78"/>
      <c r="DF1017" s="78"/>
      <c r="DG1017" s="78"/>
    </row>
    <row r="1020" spans="107:111" x14ac:dyDescent="0.25">
      <c r="DC1020" s="4"/>
      <c r="DD1020" s="4"/>
      <c r="DE1020" s="4"/>
      <c r="DF1020" s="4"/>
      <c r="DG1020" s="4"/>
    </row>
    <row r="1023" spans="107:111" x14ac:dyDescent="0.25">
      <c r="DC1023" s="4"/>
      <c r="DD1023" s="4"/>
      <c r="DE1023" s="4"/>
      <c r="DF1023" s="4"/>
      <c r="DG1023" s="4"/>
    </row>
    <row r="1024" spans="107:111" x14ac:dyDescent="0.25">
      <c r="DD1024" s="80"/>
      <c r="DE1024" s="80"/>
      <c r="DF1024" s="80"/>
      <c r="DG1024" s="80"/>
    </row>
    <row r="1029" spans="107:111" x14ac:dyDescent="0.25">
      <c r="DC1029" s="27"/>
      <c r="DD1029" s="83"/>
      <c r="DE1029" s="83"/>
      <c r="DF1029" s="83"/>
      <c r="DG1029" s="83"/>
    </row>
    <row r="1037" spans="107:111" x14ac:dyDescent="0.25">
      <c r="DD1037" s="78"/>
      <c r="DE1037" s="78"/>
      <c r="DF1037" s="78"/>
      <c r="DG1037" s="78"/>
    </row>
    <row r="1040" spans="107:111" x14ac:dyDescent="0.25">
      <c r="DC1040" s="4"/>
      <c r="DD1040" s="4"/>
      <c r="DE1040" s="4"/>
      <c r="DF1040" s="4"/>
      <c r="DG1040" s="4"/>
    </row>
    <row r="1042" spans="107:111" x14ac:dyDescent="0.25">
      <c r="DC1042" s="4"/>
      <c r="DD1042" s="4"/>
      <c r="DE1042" s="4"/>
      <c r="DF1042" s="4"/>
      <c r="DG1042" s="4"/>
    </row>
    <row r="1043" spans="107:111" x14ac:dyDescent="0.25">
      <c r="DC1043" s="4"/>
      <c r="DD1043" s="4"/>
      <c r="DE1043" s="4"/>
      <c r="DF1043" s="4"/>
      <c r="DG1043" s="4"/>
    </row>
    <row r="1045" spans="107:111" x14ac:dyDescent="0.25">
      <c r="DD1045" s="84"/>
      <c r="DE1045" s="84"/>
      <c r="DF1045" s="84"/>
      <c r="DG1045" s="84"/>
    </row>
    <row r="1051" spans="107:111" x14ac:dyDescent="0.25">
      <c r="DC1051" s="27"/>
      <c r="DD1051" s="83"/>
      <c r="DE1051" s="83"/>
      <c r="DF1051" s="83"/>
      <c r="DG1051" s="83"/>
    </row>
    <row r="1059" spans="107:111" x14ac:dyDescent="0.25">
      <c r="DD1059" s="78"/>
      <c r="DE1059" s="78"/>
      <c r="DF1059" s="78"/>
      <c r="DG1059" s="78"/>
    </row>
    <row r="1062" spans="107:111" x14ac:dyDescent="0.25">
      <c r="DC1062" s="4"/>
      <c r="DD1062" s="4"/>
      <c r="DE1062" s="4"/>
      <c r="DF1062" s="4"/>
      <c r="DG1062" s="4"/>
    </row>
    <row r="1064" spans="107:111" x14ac:dyDescent="0.25">
      <c r="DC1064" s="4"/>
      <c r="DD1064" s="4"/>
      <c r="DE1064" s="4"/>
      <c r="DF1064" s="4"/>
      <c r="DG1064" s="4"/>
    </row>
    <row r="1065" spans="107:111" x14ac:dyDescent="0.25">
      <c r="DC1065" s="4"/>
      <c r="DD1065" s="4"/>
      <c r="DE1065" s="4"/>
      <c r="DF1065" s="4"/>
      <c r="DG1065" s="4"/>
    </row>
    <row r="1068" spans="107:111" x14ac:dyDescent="0.25">
      <c r="DD1068" s="84"/>
      <c r="DE1068" s="84"/>
      <c r="DF1068" s="84"/>
      <c r="DG1068" s="84"/>
    </row>
    <row r="1075" spans="107:111" x14ac:dyDescent="0.25">
      <c r="DC1075" s="27"/>
      <c r="DD1075" s="83"/>
      <c r="DE1075" s="83"/>
      <c r="DF1075" s="83"/>
      <c r="DG1075" s="83"/>
    </row>
    <row r="1083" spans="107:111" x14ac:dyDescent="0.25">
      <c r="DD1083" s="78"/>
      <c r="DE1083" s="78"/>
      <c r="DF1083" s="78"/>
      <c r="DG1083" s="78"/>
    </row>
    <row r="1089" spans="108:111" x14ac:dyDescent="0.25">
      <c r="DD1089" s="80"/>
      <c r="DE1089" s="80"/>
      <c r="DF1089" s="80"/>
      <c r="DG1089" s="80"/>
    </row>
    <row r="1093" spans="108:111" x14ac:dyDescent="0.25">
      <c r="DD1093" s="85"/>
      <c r="DE1093" s="85"/>
      <c r="DF1093" s="85"/>
      <c r="DG1093" s="85"/>
    </row>
    <row r="1135" spans="108:111" x14ac:dyDescent="0.25">
      <c r="DD1135" s="78"/>
      <c r="DE1135" s="78"/>
      <c r="DF1135" s="78"/>
      <c r="DG1135" s="78"/>
    </row>
    <row r="1141" spans="108:111" x14ac:dyDescent="0.25">
      <c r="DD1141" s="80"/>
      <c r="DE1141" s="80"/>
      <c r="DF1141" s="80"/>
      <c r="DG1141" s="80"/>
    </row>
    <row r="1145" spans="108:111" x14ac:dyDescent="0.25">
      <c r="DD1145" s="85"/>
      <c r="DE1145" s="85"/>
      <c r="DF1145" s="85"/>
      <c r="DG1145" s="85"/>
    </row>
    <row r="1187" spans="108:111" x14ac:dyDescent="0.25">
      <c r="DD1187" s="78"/>
      <c r="DE1187" s="78"/>
      <c r="DF1187" s="78"/>
      <c r="DG1187" s="78"/>
    </row>
    <row r="1193" spans="108:111" x14ac:dyDescent="0.25">
      <c r="DD1193" s="80"/>
      <c r="DE1193" s="80"/>
      <c r="DF1193" s="80"/>
      <c r="DG1193" s="80"/>
    </row>
    <row r="1197" spans="108:111" x14ac:dyDescent="0.25">
      <c r="DD1197" s="85"/>
      <c r="DE1197" s="85"/>
      <c r="DF1197" s="85"/>
      <c r="DG1197" s="85"/>
    </row>
    <row r="1205" spans="108:111" x14ac:dyDescent="0.25">
      <c r="DD1205" s="78"/>
      <c r="DE1205" s="78"/>
      <c r="DF1205" s="78"/>
      <c r="DG1205" s="78"/>
    </row>
    <row r="1210" spans="108:111" x14ac:dyDescent="0.25">
      <c r="DD1210" s="80"/>
      <c r="DE1210" s="80"/>
      <c r="DF1210" s="80"/>
      <c r="DG1210" s="80"/>
    </row>
    <row r="1213" spans="108:111" x14ac:dyDescent="0.25">
      <c r="DD1213" s="85"/>
      <c r="DE1213" s="85"/>
      <c r="DF1213" s="85"/>
      <c r="DG1213" s="85"/>
    </row>
    <row r="1221" spans="108:111" x14ac:dyDescent="0.25">
      <c r="DD1221" s="78"/>
      <c r="DE1221" s="78"/>
      <c r="DF1221" s="78"/>
      <c r="DG1221" s="78"/>
    </row>
    <row r="1227" spans="108:111" x14ac:dyDescent="0.25">
      <c r="DD1227" s="80"/>
      <c r="DE1227" s="80"/>
      <c r="DF1227" s="80"/>
      <c r="DG1227" s="80"/>
    </row>
    <row r="1231" spans="108:111" x14ac:dyDescent="0.25">
      <c r="DD1231" s="85"/>
      <c r="DE1231" s="85"/>
      <c r="DF1231" s="85"/>
      <c r="DG1231" s="85"/>
    </row>
    <row r="1239" spans="108:111" x14ac:dyDescent="0.25">
      <c r="DD1239" s="78"/>
      <c r="DE1239" s="78"/>
      <c r="DF1239" s="78"/>
      <c r="DG1239" s="78"/>
    </row>
    <row r="1245" spans="108:111" x14ac:dyDescent="0.25">
      <c r="DD1245" s="80"/>
      <c r="DE1245" s="80"/>
      <c r="DF1245" s="80"/>
      <c r="DG1245" s="80"/>
    </row>
    <row r="1249" spans="108:111" x14ac:dyDescent="0.25">
      <c r="DD1249" s="85"/>
      <c r="DE1249" s="85"/>
      <c r="DF1249" s="85"/>
      <c r="DG1249" s="85"/>
    </row>
    <row r="1257" spans="108:111" x14ac:dyDescent="0.25">
      <c r="DD1257" s="78"/>
      <c r="DE1257" s="78"/>
      <c r="DF1257" s="78"/>
      <c r="DG1257" s="78"/>
    </row>
    <row r="1262" spans="108:111" x14ac:dyDescent="0.25">
      <c r="DD1262" s="80"/>
      <c r="DE1262" s="80"/>
      <c r="DF1262" s="80"/>
      <c r="DG1262" s="80"/>
    </row>
    <row r="1265" spans="108:111" x14ac:dyDescent="0.25">
      <c r="DD1265" s="85"/>
      <c r="DE1265" s="85"/>
      <c r="DF1265" s="85"/>
      <c r="DG1265" s="85"/>
    </row>
    <row r="1273" spans="108:111" x14ac:dyDescent="0.25">
      <c r="DD1273" s="78"/>
      <c r="DE1273" s="78"/>
      <c r="DF1273" s="78"/>
      <c r="DG1273" s="78"/>
    </row>
    <row r="1279" spans="108:111" x14ac:dyDescent="0.25">
      <c r="DD1279" s="80"/>
      <c r="DE1279" s="80"/>
      <c r="DF1279" s="80"/>
      <c r="DG1279" s="80"/>
    </row>
    <row r="1283" spans="107:111" x14ac:dyDescent="0.25">
      <c r="DD1283" s="85"/>
      <c r="DE1283" s="85"/>
      <c r="DF1283" s="85"/>
      <c r="DG1283" s="85"/>
    </row>
    <row r="1295" spans="107:111" x14ac:dyDescent="0.25">
      <c r="DC1295" s="4"/>
      <c r="DD1295" s="4"/>
      <c r="DE1295" s="4"/>
      <c r="DF1295" s="4"/>
      <c r="DG1295" s="4"/>
    </row>
    <row r="1327" spans="108:111" x14ac:dyDescent="0.25">
      <c r="DD1327" s="78"/>
      <c r="DE1327" s="78"/>
      <c r="DF1327" s="78"/>
      <c r="DG1327" s="78"/>
    </row>
    <row r="1333" spans="108:111" x14ac:dyDescent="0.25">
      <c r="DD1333" s="80"/>
      <c r="DE1333" s="80"/>
      <c r="DF1333" s="80"/>
      <c r="DG1333" s="80"/>
    </row>
    <row r="1337" spans="108:111" x14ac:dyDescent="0.25">
      <c r="DD1337" s="85"/>
      <c r="DE1337" s="85"/>
      <c r="DF1337" s="85"/>
      <c r="DG1337" s="85"/>
    </row>
    <row r="1345" spans="108:111" x14ac:dyDescent="0.25">
      <c r="DD1345" s="78"/>
      <c r="DE1345" s="78"/>
      <c r="DF1345" s="78"/>
      <c r="DG1345" s="78"/>
    </row>
    <row r="1351" spans="108:111" x14ac:dyDescent="0.25">
      <c r="DD1351" s="80"/>
      <c r="DE1351" s="80"/>
      <c r="DF1351" s="80"/>
      <c r="DG1351" s="80"/>
    </row>
    <row r="1355" spans="108:111" x14ac:dyDescent="0.25">
      <c r="DD1355" s="85"/>
      <c r="DE1355" s="85"/>
      <c r="DF1355" s="85"/>
      <c r="DG1355" s="85"/>
    </row>
    <row r="1401" spans="107:111" x14ac:dyDescent="0.25">
      <c r="DC1401" s="4"/>
      <c r="DD1401" s="4"/>
      <c r="DE1401" s="4"/>
      <c r="DF1401" s="4"/>
      <c r="DG1401" s="4"/>
    </row>
    <row r="1403" spans="107:111" x14ac:dyDescent="0.25">
      <c r="DC1403" s="4"/>
      <c r="DD1403" s="4"/>
      <c r="DE1403" s="4"/>
      <c r="DF1403" s="4"/>
      <c r="DG1403" s="4"/>
    </row>
    <row r="1437" spans="108:111" x14ac:dyDescent="0.25">
      <c r="DD1437" s="78"/>
      <c r="DE1437" s="78"/>
      <c r="DF1437" s="78"/>
      <c r="DG1437" s="78"/>
    </row>
    <row r="1443" spans="108:111" x14ac:dyDescent="0.25">
      <c r="DD1443" s="80"/>
      <c r="DE1443" s="80"/>
      <c r="DF1443" s="80"/>
      <c r="DG1443" s="80"/>
    </row>
    <row r="1447" spans="108:111" x14ac:dyDescent="0.25">
      <c r="DD1447" s="85"/>
      <c r="DE1447" s="85"/>
      <c r="DF1447" s="85"/>
      <c r="DG1447" s="85"/>
    </row>
    <row r="1489" spans="107:111" x14ac:dyDescent="0.25">
      <c r="DD1489" s="78"/>
      <c r="DE1489" s="78"/>
      <c r="DF1489" s="78"/>
      <c r="DG1489" s="78"/>
    </row>
    <row r="1492" spans="107:111" x14ac:dyDescent="0.25">
      <c r="DC1492" s="4"/>
      <c r="DD1492" s="4"/>
      <c r="DE1492" s="4"/>
      <c r="DF1492" s="4"/>
      <c r="DG1492" s="4"/>
    </row>
    <row r="1494" spans="107:111" x14ac:dyDescent="0.25">
      <c r="DC1494" s="4"/>
      <c r="DD1494" s="4"/>
      <c r="DE1494" s="4"/>
      <c r="DF1494" s="4"/>
      <c r="DG1494" s="4"/>
    </row>
    <row r="1495" spans="107:111" x14ac:dyDescent="0.25">
      <c r="DC1495" s="4"/>
      <c r="DD1495" s="4"/>
      <c r="DE1495" s="4"/>
      <c r="DF1495" s="4"/>
      <c r="DG1495" s="4"/>
    </row>
    <row r="1496" spans="107:111" x14ac:dyDescent="0.25">
      <c r="DC1496" s="4"/>
      <c r="DD1496" s="4"/>
      <c r="DE1496" s="4"/>
      <c r="DF1496" s="4"/>
      <c r="DG1496" s="4"/>
    </row>
    <row r="1499" spans="107:111" x14ac:dyDescent="0.25">
      <c r="DD1499" s="84"/>
      <c r="DE1499" s="84"/>
      <c r="DF1499" s="84"/>
      <c r="DG1499" s="84"/>
    </row>
    <row r="1507" spans="107:111" x14ac:dyDescent="0.25">
      <c r="DC1507" s="27"/>
      <c r="DD1507" s="83"/>
      <c r="DE1507" s="83"/>
      <c r="DF1507" s="83"/>
      <c r="DG1507" s="83"/>
    </row>
    <row r="1515" spans="107:111" x14ac:dyDescent="0.25">
      <c r="DD1515" s="78"/>
      <c r="DE1515" s="78"/>
      <c r="DF1515" s="78"/>
      <c r="DG1515" s="78"/>
    </row>
    <row r="1518" spans="107:111" x14ac:dyDescent="0.25">
      <c r="DC1518" s="4"/>
      <c r="DD1518" s="4"/>
      <c r="DE1518" s="4"/>
      <c r="DF1518" s="4"/>
      <c r="DG1518" s="4"/>
    </row>
    <row r="1520" spans="107:111" x14ac:dyDescent="0.25">
      <c r="DC1520" s="4"/>
      <c r="DD1520" s="4"/>
      <c r="DE1520" s="4"/>
      <c r="DF1520" s="4"/>
      <c r="DG1520" s="4"/>
    </row>
    <row r="1521" spans="107:111" x14ac:dyDescent="0.25">
      <c r="DC1521" s="4"/>
      <c r="DD1521" s="4"/>
      <c r="DE1521" s="4"/>
      <c r="DF1521" s="4"/>
      <c r="DG1521" s="4"/>
    </row>
    <row r="1522" spans="107:111" x14ac:dyDescent="0.25">
      <c r="DC1522" s="4"/>
      <c r="DD1522" s="4"/>
      <c r="DE1522" s="4"/>
      <c r="DF1522" s="4"/>
      <c r="DG1522" s="4"/>
    </row>
    <row r="1526" spans="107:111" x14ac:dyDescent="0.25">
      <c r="DD1526" s="84"/>
      <c r="DE1526" s="84"/>
      <c r="DF1526" s="84"/>
      <c r="DG1526" s="84"/>
    </row>
    <row r="1535" spans="107:111" x14ac:dyDescent="0.25">
      <c r="DC1535" s="27"/>
      <c r="DD1535" s="83"/>
      <c r="DE1535" s="83"/>
      <c r="DF1535" s="83"/>
      <c r="DG1535" s="83"/>
    </row>
    <row r="1543" spans="107:111" x14ac:dyDescent="0.25">
      <c r="DD1543" s="78"/>
      <c r="DE1543" s="78"/>
      <c r="DF1543" s="78"/>
      <c r="DG1543" s="78"/>
    </row>
    <row r="1549" spans="107:111" x14ac:dyDescent="0.25">
      <c r="DC1549" s="4"/>
      <c r="DD1549" s="4"/>
      <c r="DE1549" s="4"/>
      <c r="DF1549" s="4"/>
      <c r="DG1549" s="4"/>
    </row>
    <row r="1552" spans="107:111" x14ac:dyDescent="0.25">
      <c r="DD1552" s="80"/>
      <c r="DE1552" s="80"/>
      <c r="DF1552" s="80"/>
      <c r="DG1552" s="80"/>
    </row>
    <row r="1559" spans="108:111" x14ac:dyDescent="0.25">
      <c r="DD1559" s="85"/>
      <c r="DE1559" s="85"/>
      <c r="DF1559" s="85"/>
      <c r="DG1559" s="85"/>
    </row>
    <row r="1567" spans="108:111" x14ac:dyDescent="0.25">
      <c r="DD1567" s="78"/>
      <c r="DE1567" s="78"/>
      <c r="DF1567" s="78"/>
      <c r="DG1567" s="78"/>
    </row>
    <row r="1573" spans="107:111" x14ac:dyDescent="0.25">
      <c r="DC1573" s="4"/>
      <c r="DD1573" s="4"/>
      <c r="DE1573" s="4"/>
      <c r="DF1573" s="4"/>
      <c r="DG1573" s="4"/>
    </row>
    <row r="1576" spans="107:111" x14ac:dyDescent="0.25">
      <c r="DD1576" s="80"/>
      <c r="DE1576" s="80"/>
      <c r="DF1576" s="80"/>
      <c r="DG1576" s="80"/>
    </row>
    <row r="1583" spans="107:111" x14ac:dyDescent="0.25">
      <c r="DD1583" s="85"/>
      <c r="DE1583" s="85"/>
      <c r="DF1583" s="85"/>
      <c r="DG1583" s="85"/>
    </row>
    <row r="1591" spans="107:111" x14ac:dyDescent="0.25">
      <c r="DD1591" s="78"/>
      <c r="DE1591" s="78"/>
      <c r="DF1591" s="78"/>
      <c r="DG1591" s="78"/>
    </row>
    <row r="1597" spans="107:111" x14ac:dyDescent="0.25">
      <c r="DC1597" s="4"/>
      <c r="DD1597" s="4"/>
      <c r="DE1597" s="4"/>
      <c r="DF1597" s="4"/>
      <c r="DG1597" s="4"/>
    </row>
    <row r="1599" spans="107:111" x14ac:dyDescent="0.25">
      <c r="DD1599" s="80"/>
      <c r="DE1599" s="80"/>
      <c r="DF1599" s="80"/>
      <c r="DG1599" s="80"/>
    </row>
    <row r="1605" spans="108:111" x14ac:dyDescent="0.25">
      <c r="DD1605" s="85"/>
      <c r="DE1605" s="85"/>
      <c r="DF1605" s="85"/>
      <c r="DG1605" s="85"/>
    </row>
    <row r="1613" spans="108:111" x14ac:dyDescent="0.25">
      <c r="DD1613" s="78"/>
      <c r="DE1613" s="78"/>
      <c r="DF1613" s="78"/>
      <c r="DG1613" s="78"/>
    </row>
    <row r="1619" spans="107:111" x14ac:dyDescent="0.25">
      <c r="DC1619" s="4"/>
      <c r="DD1619" s="4"/>
      <c r="DE1619" s="4"/>
      <c r="DF1619" s="4"/>
      <c r="DG1619" s="4"/>
    </row>
    <row r="1621" spans="107:111" x14ac:dyDescent="0.25">
      <c r="DD1621" s="80"/>
      <c r="DE1621" s="80"/>
      <c r="DF1621" s="80"/>
      <c r="DG1621" s="80"/>
    </row>
    <row r="1627" spans="107:111" x14ac:dyDescent="0.25">
      <c r="DD1627" s="85"/>
      <c r="DE1627" s="85"/>
      <c r="DF1627" s="85"/>
      <c r="DG1627" s="85"/>
    </row>
    <row r="1635" spans="107:111" x14ac:dyDescent="0.25">
      <c r="DD1635" s="78"/>
      <c r="DE1635" s="78"/>
      <c r="DF1635" s="78"/>
      <c r="DG1635" s="78"/>
    </row>
    <row r="1641" spans="107:111" x14ac:dyDescent="0.25">
      <c r="DC1641" s="4"/>
      <c r="DD1641" s="4"/>
      <c r="DE1641" s="4"/>
      <c r="DF1641" s="4"/>
      <c r="DG1641" s="4"/>
    </row>
    <row r="1642" spans="107:111" x14ac:dyDescent="0.25">
      <c r="DC1642" s="4"/>
      <c r="DD1642" s="4"/>
      <c r="DE1642" s="4"/>
      <c r="DF1642" s="4"/>
      <c r="DG1642" s="4"/>
    </row>
    <row r="1644" spans="107:111" x14ac:dyDescent="0.25">
      <c r="DD1644" s="80"/>
      <c r="DE1644" s="80"/>
      <c r="DF1644" s="80"/>
      <c r="DG1644" s="80"/>
    </row>
    <row r="1651" spans="108:111" x14ac:dyDescent="0.25">
      <c r="DD1651" s="85"/>
      <c r="DE1651" s="85"/>
      <c r="DF1651" s="85"/>
      <c r="DG1651" s="85"/>
    </row>
    <row r="1659" spans="108:111" x14ac:dyDescent="0.25">
      <c r="DD1659" s="78"/>
      <c r="DE1659" s="78"/>
      <c r="DF1659" s="78"/>
      <c r="DG1659" s="78"/>
    </row>
    <row r="1665" spans="107:111" x14ac:dyDescent="0.25">
      <c r="DC1665" s="4"/>
      <c r="DD1665" s="4"/>
      <c r="DE1665" s="4"/>
      <c r="DF1665" s="4"/>
      <c r="DG1665" s="4"/>
    </row>
    <row r="1666" spans="107:111" x14ac:dyDescent="0.25">
      <c r="DC1666" s="4"/>
      <c r="DD1666" s="4"/>
      <c r="DE1666" s="4"/>
      <c r="DF1666" s="4"/>
      <c r="DG1666" s="4"/>
    </row>
    <row r="1668" spans="107:111" x14ac:dyDescent="0.25">
      <c r="DD1668" s="80"/>
      <c r="DE1668" s="80"/>
      <c r="DF1668" s="80"/>
      <c r="DG1668" s="80"/>
    </row>
    <row r="1675" spans="107:111" x14ac:dyDescent="0.25">
      <c r="DD1675" s="85"/>
      <c r="DE1675" s="85"/>
      <c r="DF1675" s="85"/>
      <c r="DG1675" s="85"/>
    </row>
    <row r="1683" spans="107:111" x14ac:dyDescent="0.25">
      <c r="DD1683" s="78"/>
      <c r="DE1683" s="78"/>
      <c r="DF1683" s="78"/>
      <c r="DG1683" s="78"/>
    </row>
    <row r="1686" spans="107:111" x14ac:dyDescent="0.25">
      <c r="DC1686" s="86"/>
      <c r="DD1686" s="86"/>
      <c r="DE1686" s="86"/>
      <c r="DF1686" s="86"/>
      <c r="DG1686" s="86"/>
    </row>
    <row r="1690" spans="107:111" x14ac:dyDescent="0.25">
      <c r="DD1690" s="80"/>
      <c r="DE1690" s="80"/>
      <c r="DF1690" s="80"/>
      <c r="DG1690" s="80"/>
    </row>
    <row r="1695" spans="107:111" x14ac:dyDescent="0.25">
      <c r="DD1695" s="85"/>
      <c r="DE1695" s="85"/>
      <c r="DF1695" s="85"/>
      <c r="DG1695" s="85"/>
    </row>
    <row r="1703" spans="107:111" x14ac:dyDescent="0.25">
      <c r="DD1703" s="78"/>
      <c r="DE1703" s="78"/>
      <c r="DF1703" s="78"/>
      <c r="DG1703" s="78"/>
    </row>
    <row r="1706" spans="107:111" x14ac:dyDescent="0.25">
      <c r="DC1706" s="86"/>
      <c r="DD1706" s="86"/>
      <c r="DE1706" s="86"/>
      <c r="DF1706" s="86"/>
      <c r="DG1706" s="86"/>
    </row>
    <row r="1709" spans="107:111" x14ac:dyDescent="0.25">
      <c r="DD1709" s="80"/>
      <c r="DE1709" s="80"/>
      <c r="DF1709" s="80"/>
      <c r="DG1709" s="80"/>
    </row>
    <row r="1713" spans="107:111" x14ac:dyDescent="0.25">
      <c r="DD1713" s="85"/>
      <c r="DE1713" s="85"/>
      <c r="DF1713" s="85"/>
      <c r="DG1713" s="85"/>
    </row>
    <row r="1721" spans="107:111" x14ac:dyDescent="0.25">
      <c r="DD1721" s="78"/>
      <c r="DE1721" s="78"/>
      <c r="DF1721" s="78"/>
      <c r="DG1721" s="78"/>
    </row>
    <row r="1724" spans="107:111" x14ac:dyDescent="0.25">
      <c r="DC1724" s="86"/>
      <c r="DD1724" s="86"/>
      <c r="DE1724" s="86"/>
      <c r="DF1724" s="86"/>
      <c r="DG1724" s="86"/>
    </row>
    <row r="1728" spans="107:111" x14ac:dyDescent="0.25">
      <c r="DD1728" s="80"/>
      <c r="DE1728" s="80"/>
      <c r="DF1728" s="80"/>
      <c r="DG1728" s="80"/>
    </row>
    <row r="1733" spans="107:111" x14ac:dyDescent="0.25">
      <c r="DD1733" s="85"/>
      <c r="DE1733" s="85"/>
      <c r="DF1733" s="85"/>
      <c r="DG1733" s="85"/>
    </row>
    <row r="1741" spans="107:111" x14ac:dyDescent="0.25">
      <c r="DD1741" s="78"/>
      <c r="DE1741" s="78"/>
      <c r="DF1741" s="78"/>
      <c r="DG1741" s="78"/>
    </row>
    <row r="1744" spans="107:111" x14ac:dyDescent="0.25">
      <c r="DC1744" s="86"/>
      <c r="DD1744" s="86"/>
      <c r="DE1744" s="86"/>
      <c r="DF1744" s="86"/>
      <c r="DG1744" s="86"/>
    </row>
    <row r="1748" spans="108:111" x14ac:dyDescent="0.25">
      <c r="DD1748" s="80"/>
      <c r="DE1748" s="80"/>
      <c r="DF1748" s="80"/>
      <c r="DG1748" s="80"/>
    </row>
    <row r="1753" spans="108:111" x14ac:dyDescent="0.25">
      <c r="DD1753" s="85"/>
      <c r="DE1753" s="85"/>
      <c r="DF1753" s="85"/>
      <c r="DG1753" s="85"/>
    </row>
    <row r="1761" spans="107:111" x14ac:dyDescent="0.25">
      <c r="DD1761" s="78"/>
      <c r="DE1761" s="78"/>
      <c r="DF1761" s="78"/>
      <c r="DG1761" s="78"/>
    </row>
    <row r="1764" spans="107:111" x14ac:dyDescent="0.25">
      <c r="DC1764" s="86"/>
      <c r="DD1764" s="86"/>
      <c r="DE1764" s="86"/>
      <c r="DF1764" s="86"/>
      <c r="DG1764" s="86"/>
    </row>
    <row r="1767" spans="107:111" x14ac:dyDescent="0.25">
      <c r="DD1767" s="80"/>
      <c r="DE1767" s="80"/>
      <c r="DF1767" s="80"/>
      <c r="DG1767" s="80"/>
    </row>
    <row r="1771" spans="107:111" x14ac:dyDescent="0.25">
      <c r="DD1771" s="85"/>
      <c r="DE1771" s="85"/>
      <c r="DF1771" s="85"/>
      <c r="DG1771" s="85"/>
    </row>
    <row r="1779" spans="107:111" x14ac:dyDescent="0.25">
      <c r="DD1779" s="78"/>
      <c r="DE1779" s="78"/>
      <c r="DF1779" s="78"/>
      <c r="DG1779" s="78"/>
    </row>
    <row r="1782" spans="107:111" x14ac:dyDescent="0.25">
      <c r="DC1782" s="86"/>
      <c r="DD1782" s="86"/>
      <c r="DE1782" s="86"/>
      <c r="DF1782" s="86"/>
      <c r="DG1782" s="86"/>
    </row>
    <row r="1786" spans="107:111" x14ac:dyDescent="0.25">
      <c r="DD1786" s="80"/>
      <c r="DE1786" s="80"/>
      <c r="DF1786" s="80"/>
      <c r="DG1786" s="80"/>
    </row>
    <row r="1791" spans="107:111" x14ac:dyDescent="0.25">
      <c r="DD1791" s="85"/>
      <c r="DE1791" s="85"/>
      <c r="DF1791" s="85"/>
      <c r="DG1791" s="85"/>
    </row>
    <row r="1799" spans="107:111" x14ac:dyDescent="0.25">
      <c r="DD1799" s="78"/>
      <c r="DE1799" s="78"/>
      <c r="DF1799" s="78"/>
      <c r="DG1799" s="78"/>
    </row>
    <row r="1802" spans="107:111" x14ac:dyDescent="0.25">
      <c r="DC1802" s="86"/>
      <c r="DD1802" s="86"/>
      <c r="DE1802" s="86"/>
      <c r="DF1802" s="86"/>
      <c r="DG1802" s="86"/>
    </row>
    <row r="1806" spans="107:111" x14ac:dyDescent="0.25">
      <c r="DD1806" s="80"/>
      <c r="DE1806" s="80"/>
      <c r="DF1806" s="80"/>
      <c r="DG1806" s="80"/>
    </row>
    <row r="1811" spans="107:111" x14ac:dyDescent="0.25">
      <c r="DD1811" s="85"/>
      <c r="DE1811" s="85"/>
      <c r="DF1811" s="85"/>
      <c r="DG1811" s="85"/>
    </row>
    <row r="1819" spans="107:111" x14ac:dyDescent="0.25">
      <c r="DD1819" s="78"/>
      <c r="DE1819" s="78"/>
      <c r="DF1819" s="78"/>
      <c r="DG1819" s="78"/>
    </row>
    <row r="1822" spans="107:111" x14ac:dyDescent="0.25">
      <c r="DC1822" s="86"/>
      <c r="DD1822" s="86"/>
      <c r="DE1822" s="86"/>
      <c r="DF1822" s="86"/>
      <c r="DG1822" s="86"/>
    </row>
    <row r="1825" spans="107:111" x14ac:dyDescent="0.25">
      <c r="DD1825" s="80"/>
      <c r="DE1825" s="80"/>
      <c r="DF1825" s="80"/>
      <c r="DG1825" s="80"/>
    </row>
    <row r="1829" spans="107:111" x14ac:dyDescent="0.25">
      <c r="DD1829" s="85"/>
      <c r="DE1829" s="85"/>
      <c r="DF1829" s="85"/>
      <c r="DG1829" s="85"/>
    </row>
    <row r="1837" spans="107:111" x14ac:dyDescent="0.25">
      <c r="DD1837" s="78"/>
      <c r="DE1837" s="78"/>
      <c r="DF1837" s="78"/>
      <c r="DG1837" s="78"/>
    </row>
    <row r="1840" spans="107:111" x14ac:dyDescent="0.25">
      <c r="DC1840" s="86"/>
      <c r="DD1840" s="86"/>
      <c r="DE1840" s="86"/>
      <c r="DF1840" s="86"/>
      <c r="DG1840" s="86"/>
    </row>
    <row r="1844" spans="108:111" x14ac:dyDescent="0.25">
      <c r="DD1844" s="80"/>
      <c r="DE1844" s="80"/>
      <c r="DF1844" s="80"/>
      <c r="DG1844" s="80"/>
    </row>
    <row r="1849" spans="108:111" x14ac:dyDescent="0.25">
      <c r="DD1849" s="85"/>
      <c r="DE1849" s="85"/>
      <c r="DF1849" s="85"/>
      <c r="DG1849" s="85"/>
    </row>
    <row r="1860" spans="107:111" x14ac:dyDescent="0.25">
      <c r="DC1860" s="86"/>
      <c r="DD1860" s="86"/>
      <c r="DE1860" s="86"/>
      <c r="DF1860" s="86"/>
      <c r="DG1860" s="86"/>
    </row>
    <row r="1862" spans="107:111" x14ac:dyDescent="0.25">
      <c r="DC1862" s="4"/>
      <c r="DD1862" s="4"/>
      <c r="DE1862" s="4"/>
      <c r="DF1862" s="4"/>
      <c r="DG1862" s="4"/>
    </row>
    <row r="1880" spans="107:111" x14ac:dyDescent="0.25">
      <c r="DC1880" s="86"/>
      <c r="DD1880" s="86"/>
      <c r="DE1880" s="86"/>
      <c r="DF1880" s="86"/>
      <c r="DG1880" s="86"/>
    </row>
    <row r="1897" spans="107:111" x14ac:dyDescent="0.25">
      <c r="DD1897" s="78"/>
      <c r="DE1897" s="78"/>
      <c r="DF1897" s="78"/>
      <c r="DG1897" s="78"/>
    </row>
    <row r="1900" spans="107:111" x14ac:dyDescent="0.25">
      <c r="DC1900" s="86"/>
      <c r="DD1900" s="86"/>
      <c r="DE1900" s="86"/>
      <c r="DF1900" s="86"/>
      <c r="DG1900" s="86"/>
    </row>
    <row r="1904" spans="107:111" x14ac:dyDescent="0.25">
      <c r="DD1904" s="80"/>
      <c r="DE1904" s="80"/>
      <c r="DF1904" s="80"/>
      <c r="DG1904" s="80"/>
    </row>
    <row r="1909" spans="107:111" x14ac:dyDescent="0.25">
      <c r="DD1909" s="85"/>
      <c r="DE1909" s="85"/>
      <c r="DF1909" s="85"/>
      <c r="DG1909" s="85"/>
    </row>
    <row r="1917" spans="107:111" x14ac:dyDescent="0.25">
      <c r="DD1917" s="78"/>
      <c r="DE1917" s="78"/>
      <c r="DF1917" s="78"/>
      <c r="DG1917" s="78"/>
    </row>
    <row r="1920" spans="107:111" x14ac:dyDescent="0.25">
      <c r="DC1920" s="86"/>
      <c r="DD1920" s="86"/>
      <c r="DE1920" s="86"/>
      <c r="DF1920" s="86"/>
      <c r="DG1920" s="86"/>
    </row>
    <row r="1924" spans="108:111" x14ac:dyDescent="0.25">
      <c r="DD1924" s="80"/>
      <c r="DE1924" s="80"/>
      <c r="DF1924" s="80"/>
      <c r="DG1924" s="80"/>
    </row>
    <row r="1929" spans="108:111" x14ac:dyDescent="0.25">
      <c r="DD1929" s="85"/>
      <c r="DE1929" s="85"/>
      <c r="DF1929" s="85"/>
      <c r="DG1929" s="85"/>
    </row>
    <row r="1937" spans="107:111" x14ac:dyDescent="0.25">
      <c r="DD1937" s="78"/>
      <c r="DE1937" s="78"/>
      <c r="DF1937" s="78"/>
      <c r="DG1937" s="78"/>
    </row>
    <row r="1940" spans="107:111" x14ac:dyDescent="0.25">
      <c r="DC1940" s="86"/>
      <c r="DD1940" s="86"/>
      <c r="DE1940" s="86"/>
      <c r="DF1940" s="86"/>
      <c r="DG1940" s="86"/>
    </row>
    <row r="1943" spans="107:111" x14ac:dyDescent="0.25">
      <c r="DD1943" s="80"/>
      <c r="DE1943" s="80"/>
      <c r="DF1943" s="80"/>
      <c r="DG1943" s="80"/>
    </row>
    <row r="1947" spans="107:111" x14ac:dyDescent="0.25">
      <c r="DD1947" s="85"/>
      <c r="DE1947" s="85"/>
      <c r="DF1947" s="85"/>
      <c r="DG1947" s="85"/>
    </row>
    <row r="1955" spans="107:111" x14ac:dyDescent="0.25">
      <c r="DD1955" s="78"/>
      <c r="DE1955" s="78"/>
      <c r="DF1955" s="78"/>
      <c r="DG1955" s="78"/>
    </row>
    <row r="1958" spans="107:111" x14ac:dyDescent="0.25">
      <c r="DC1958" s="86"/>
      <c r="DD1958" s="86"/>
      <c r="DE1958" s="86"/>
      <c r="DF1958" s="86"/>
      <c r="DG1958" s="86"/>
    </row>
    <row r="1962" spans="107:111" x14ac:dyDescent="0.25">
      <c r="DD1962" s="80"/>
      <c r="DE1962" s="80"/>
      <c r="DF1962" s="80"/>
      <c r="DG1962" s="80"/>
    </row>
    <row r="1967" spans="107:111" x14ac:dyDescent="0.25">
      <c r="DD1967" s="85"/>
      <c r="DE1967" s="85"/>
      <c r="DF1967" s="85"/>
      <c r="DG1967" s="85"/>
    </row>
    <row r="1975" spans="107:111" x14ac:dyDescent="0.25">
      <c r="DD1975" s="78"/>
      <c r="DE1975" s="78"/>
      <c r="DF1975" s="78"/>
      <c r="DG1975" s="78"/>
    </row>
    <row r="1978" spans="107:111" x14ac:dyDescent="0.25">
      <c r="DC1978" s="86"/>
      <c r="DD1978" s="86"/>
      <c r="DE1978" s="86"/>
      <c r="DF1978" s="86"/>
      <c r="DG1978" s="86"/>
    </row>
    <row r="1982" spans="107:111" x14ac:dyDescent="0.25">
      <c r="DD1982" s="80"/>
      <c r="DE1982" s="80"/>
      <c r="DF1982" s="80"/>
      <c r="DG1982" s="80"/>
    </row>
    <row r="1987" spans="107:111" x14ac:dyDescent="0.25">
      <c r="DD1987" s="85"/>
      <c r="DE1987" s="85"/>
      <c r="DF1987" s="85"/>
      <c r="DG1987" s="85"/>
    </row>
    <row r="1995" spans="107:111" x14ac:dyDescent="0.25">
      <c r="DD1995" s="78"/>
      <c r="DE1995" s="78"/>
      <c r="DF1995" s="78"/>
      <c r="DG1995" s="78"/>
    </row>
    <row r="1998" spans="107:111" x14ac:dyDescent="0.25">
      <c r="DC1998" s="86"/>
      <c r="DD1998" s="86"/>
      <c r="DE1998" s="86"/>
      <c r="DF1998" s="86"/>
      <c r="DG1998" s="86"/>
    </row>
    <row r="2001" spans="107:111" x14ac:dyDescent="0.25">
      <c r="DD2001" s="80"/>
      <c r="DE2001" s="80"/>
      <c r="DF2001" s="80"/>
      <c r="DG2001" s="80"/>
    </row>
    <row r="2005" spans="107:111" x14ac:dyDescent="0.25">
      <c r="DD2005" s="85"/>
      <c r="DE2005" s="85"/>
      <c r="DF2005" s="85"/>
      <c r="DG2005" s="85"/>
    </row>
    <row r="2013" spans="107:111" x14ac:dyDescent="0.25">
      <c r="DD2013" s="78"/>
      <c r="DE2013" s="78"/>
      <c r="DF2013" s="78"/>
      <c r="DG2013" s="78"/>
    </row>
    <row r="2016" spans="107:111" x14ac:dyDescent="0.25">
      <c r="DC2016" s="86"/>
      <c r="DD2016" s="86"/>
      <c r="DE2016" s="86"/>
      <c r="DF2016" s="86"/>
      <c r="DG2016" s="86"/>
    </row>
    <row r="2020" spans="108:111" x14ac:dyDescent="0.25">
      <c r="DD2020" s="80"/>
      <c r="DE2020" s="80"/>
      <c r="DF2020" s="80"/>
      <c r="DG2020" s="80"/>
    </row>
    <row r="2025" spans="108:111" x14ac:dyDescent="0.25">
      <c r="DD2025" s="85"/>
      <c r="DE2025" s="85"/>
      <c r="DF2025" s="85"/>
      <c r="DG2025" s="85"/>
    </row>
    <row r="2033" spans="107:111" x14ac:dyDescent="0.25">
      <c r="DD2033" s="78"/>
      <c r="DE2033" s="78"/>
      <c r="DF2033" s="78"/>
      <c r="DG2033" s="78"/>
    </row>
    <row r="2036" spans="107:111" x14ac:dyDescent="0.25">
      <c r="DC2036" s="86"/>
      <c r="DD2036" s="86"/>
      <c r="DE2036" s="86"/>
      <c r="DF2036" s="86"/>
      <c r="DG2036" s="86"/>
    </row>
    <row r="2040" spans="107:111" x14ac:dyDescent="0.25">
      <c r="DD2040" s="80"/>
      <c r="DE2040" s="80"/>
      <c r="DF2040" s="80"/>
      <c r="DG2040" s="80"/>
    </row>
    <row r="2045" spans="107:111" x14ac:dyDescent="0.25">
      <c r="DD2045" s="85"/>
      <c r="DE2045" s="85"/>
      <c r="DF2045" s="85"/>
      <c r="DG2045" s="85"/>
    </row>
    <row r="2053" spans="107:111" x14ac:dyDescent="0.25">
      <c r="DD2053" s="78"/>
      <c r="DE2053" s="78"/>
      <c r="DF2053" s="78"/>
      <c r="DG2053" s="78"/>
    </row>
    <row r="2056" spans="107:111" x14ac:dyDescent="0.25">
      <c r="DC2056" s="86"/>
      <c r="DD2056" s="86"/>
      <c r="DE2056" s="86"/>
      <c r="DF2056" s="86"/>
      <c r="DG2056" s="86"/>
    </row>
    <row r="2059" spans="107:111" x14ac:dyDescent="0.25">
      <c r="DD2059" s="80"/>
      <c r="DE2059" s="80"/>
      <c r="DF2059" s="80"/>
      <c r="DG2059" s="80"/>
    </row>
    <row r="2063" spans="107:111" x14ac:dyDescent="0.25">
      <c r="DD2063" s="85"/>
      <c r="DE2063" s="85"/>
      <c r="DF2063" s="85"/>
      <c r="DG2063" s="85"/>
    </row>
    <row r="2071" spans="107:111" x14ac:dyDescent="0.25">
      <c r="DD2071" s="78"/>
      <c r="DE2071" s="78"/>
      <c r="DF2071" s="78"/>
      <c r="DG2071" s="78"/>
    </row>
    <row r="2074" spans="107:111" x14ac:dyDescent="0.25">
      <c r="DC2074" s="86"/>
      <c r="DD2074" s="86"/>
      <c r="DE2074" s="86"/>
      <c r="DF2074" s="86"/>
      <c r="DG2074" s="86"/>
    </row>
    <row r="2078" spans="107:111" x14ac:dyDescent="0.25">
      <c r="DD2078" s="80"/>
      <c r="DE2078" s="80"/>
      <c r="DF2078" s="80"/>
      <c r="DG2078" s="80"/>
    </row>
    <row r="2083" spans="107:111" x14ac:dyDescent="0.25">
      <c r="DD2083" s="85"/>
      <c r="DE2083" s="85"/>
      <c r="DF2083" s="85"/>
      <c r="DG2083" s="85"/>
    </row>
    <row r="2094" spans="107:111" x14ac:dyDescent="0.25">
      <c r="DC2094" s="86"/>
      <c r="DD2094" s="86"/>
      <c r="DE2094" s="86"/>
      <c r="DF2094" s="86"/>
      <c r="DG2094" s="86"/>
    </row>
    <row r="2096" spans="107:111" x14ac:dyDescent="0.25">
      <c r="DC2096" s="4"/>
      <c r="DD2096" s="4"/>
      <c r="DE2096" s="4"/>
      <c r="DF2096" s="4"/>
      <c r="DG2096" s="4"/>
    </row>
    <row r="2114" spans="107:111" x14ac:dyDescent="0.25">
      <c r="DC2114" s="86"/>
      <c r="DD2114" s="86"/>
      <c r="DE2114" s="86"/>
      <c r="DF2114" s="86"/>
      <c r="DG2114" s="86"/>
    </row>
    <row r="2131" spans="107:111" x14ac:dyDescent="0.25">
      <c r="DD2131" s="78"/>
      <c r="DE2131" s="78"/>
      <c r="DF2131" s="78"/>
      <c r="DG2131" s="78"/>
    </row>
    <row r="2134" spans="107:111" x14ac:dyDescent="0.25">
      <c r="DC2134" s="86"/>
      <c r="DD2134" s="86"/>
      <c r="DE2134" s="86"/>
      <c r="DF2134" s="86"/>
      <c r="DG2134" s="86"/>
    </row>
    <row r="2138" spans="107:111" x14ac:dyDescent="0.25">
      <c r="DD2138" s="80"/>
      <c r="DE2138" s="80"/>
      <c r="DF2138" s="80"/>
      <c r="DG2138" s="80"/>
    </row>
    <row r="2143" spans="107:111" x14ac:dyDescent="0.25">
      <c r="DD2143" s="85"/>
      <c r="DE2143" s="85"/>
      <c r="DF2143" s="85"/>
      <c r="DG2143" s="85"/>
    </row>
    <row r="2151" spans="107:111" x14ac:dyDescent="0.25">
      <c r="DD2151" s="78"/>
      <c r="DE2151" s="78"/>
      <c r="DF2151" s="78"/>
      <c r="DG2151" s="78"/>
    </row>
    <row r="2154" spans="107:111" x14ac:dyDescent="0.25">
      <c r="DC2154" s="86"/>
      <c r="DD2154" s="86"/>
      <c r="DE2154" s="86"/>
      <c r="DF2154" s="86"/>
      <c r="DG2154" s="86"/>
    </row>
    <row r="2155" spans="107:111" x14ac:dyDescent="0.25">
      <c r="DC2155" s="4"/>
      <c r="DD2155" s="4"/>
      <c r="DE2155" s="4"/>
      <c r="DF2155" s="4"/>
      <c r="DG2155" s="4"/>
    </row>
    <row r="2158" spans="107:111" x14ac:dyDescent="0.25">
      <c r="DD2158" s="80"/>
      <c r="DE2158" s="80"/>
      <c r="DF2158" s="80"/>
      <c r="DG2158" s="80"/>
    </row>
    <row r="2163" spans="107:111" x14ac:dyDescent="0.25">
      <c r="DD2163" s="85"/>
      <c r="DE2163" s="85"/>
      <c r="DF2163" s="85"/>
      <c r="DG2163" s="85"/>
    </row>
    <row r="2171" spans="107:111" x14ac:dyDescent="0.25">
      <c r="DD2171" s="78"/>
      <c r="DE2171" s="78"/>
      <c r="DF2171" s="78"/>
      <c r="DG2171" s="78"/>
    </row>
    <row r="2174" spans="107:111" x14ac:dyDescent="0.25">
      <c r="DC2174" s="86"/>
      <c r="DD2174" s="86"/>
      <c r="DE2174" s="86"/>
      <c r="DF2174" s="86"/>
      <c r="DG2174" s="86"/>
    </row>
    <row r="2175" spans="107:111" x14ac:dyDescent="0.25">
      <c r="DC2175" s="4"/>
      <c r="DD2175" s="4"/>
      <c r="DE2175" s="4"/>
      <c r="DF2175" s="4"/>
      <c r="DG2175" s="4"/>
    </row>
    <row r="2177" spans="107:111" x14ac:dyDescent="0.25">
      <c r="DD2177" s="80"/>
      <c r="DE2177" s="80"/>
      <c r="DF2177" s="80"/>
      <c r="DG2177" s="80"/>
    </row>
    <row r="2181" spans="107:111" x14ac:dyDescent="0.25">
      <c r="DD2181" s="85"/>
      <c r="DE2181" s="85"/>
      <c r="DF2181" s="85"/>
      <c r="DG2181" s="85"/>
    </row>
    <row r="2189" spans="107:111" x14ac:dyDescent="0.25">
      <c r="DD2189" s="78"/>
      <c r="DE2189" s="78"/>
      <c r="DF2189" s="78"/>
      <c r="DG2189" s="78"/>
    </row>
    <row r="2192" spans="107:111" x14ac:dyDescent="0.25">
      <c r="DC2192" s="86"/>
      <c r="DD2192" s="86"/>
      <c r="DE2192" s="86"/>
      <c r="DF2192" s="86"/>
      <c r="DG2192" s="86"/>
    </row>
    <row r="2193" spans="107:111" x14ac:dyDescent="0.25">
      <c r="DC2193" s="4"/>
      <c r="DD2193" s="4"/>
      <c r="DE2193" s="4"/>
      <c r="DF2193" s="4"/>
      <c r="DG2193" s="4"/>
    </row>
    <row r="2196" spans="107:111" x14ac:dyDescent="0.25">
      <c r="DD2196" s="80"/>
      <c r="DE2196" s="80"/>
      <c r="DF2196" s="80"/>
      <c r="DG2196" s="80"/>
    </row>
    <row r="2201" spans="107:111" x14ac:dyDescent="0.25">
      <c r="DD2201" s="85"/>
      <c r="DE2201" s="85"/>
      <c r="DF2201" s="85"/>
      <c r="DG2201" s="85"/>
    </row>
    <row r="2209" spans="107:111" x14ac:dyDescent="0.25">
      <c r="DD2209" s="78"/>
      <c r="DE2209" s="78"/>
      <c r="DF2209" s="78"/>
      <c r="DG2209" s="78"/>
    </row>
    <row r="2212" spans="107:111" x14ac:dyDescent="0.25">
      <c r="DC2212" s="86"/>
      <c r="DD2212" s="86"/>
      <c r="DE2212" s="86"/>
      <c r="DF2212" s="86"/>
      <c r="DG2212" s="86"/>
    </row>
    <row r="2213" spans="107:111" x14ac:dyDescent="0.25">
      <c r="DC2213" s="4"/>
      <c r="DD2213" s="4"/>
      <c r="DE2213" s="4"/>
      <c r="DF2213" s="4"/>
      <c r="DG2213" s="4"/>
    </row>
    <row r="2216" spans="107:111" x14ac:dyDescent="0.25">
      <c r="DD2216" s="80"/>
      <c r="DE2216" s="80"/>
      <c r="DF2216" s="80"/>
      <c r="DG2216" s="80"/>
    </row>
    <row r="2221" spans="107:111" x14ac:dyDescent="0.25">
      <c r="DD2221" s="85"/>
      <c r="DE2221" s="85"/>
      <c r="DF2221" s="85"/>
      <c r="DG2221" s="85"/>
    </row>
    <row r="2229" spans="107:111" x14ac:dyDescent="0.25">
      <c r="DD2229" s="78"/>
      <c r="DE2229" s="78"/>
      <c r="DF2229" s="78"/>
      <c r="DG2229" s="78"/>
    </row>
    <row r="2232" spans="107:111" x14ac:dyDescent="0.25">
      <c r="DC2232" s="86"/>
      <c r="DD2232" s="86"/>
      <c r="DE2232" s="86"/>
      <c r="DF2232" s="86"/>
      <c r="DG2232" s="86"/>
    </row>
    <row r="2233" spans="107:111" x14ac:dyDescent="0.25">
      <c r="DC2233" s="4"/>
      <c r="DD2233" s="4"/>
      <c r="DE2233" s="4"/>
      <c r="DF2233" s="4"/>
      <c r="DG2233" s="4"/>
    </row>
    <row r="2235" spans="107:111" x14ac:dyDescent="0.25">
      <c r="DD2235" s="80"/>
      <c r="DE2235" s="80"/>
      <c r="DF2235" s="80"/>
      <c r="DG2235" s="80"/>
    </row>
    <row r="2239" spans="107:111" x14ac:dyDescent="0.25">
      <c r="DD2239" s="85"/>
      <c r="DE2239" s="85"/>
      <c r="DF2239" s="85"/>
      <c r="DG2239" s="85"/>
    </row>
    <row r="2247" spans="107:111" x14ac:dyDescent="0.25">
      <c r="DD2247" s="78"/>
      <c r="DE2247" s="78"/>
      <c r="DF2247" s="78"/>
      <c r="DG2247" s="78"/>
    </row>
    <row r="2250" spans="107:111" x14ac:dyDescent="0.25">
      <c r="DC2250" s="86"/>
      <c r="DD2250" s="86"/>
      <c r="DE2250" s="86"/>
      <c r="DF2250" s="86"/>
      <c r="DG2250" s="86"/>
    </row>
    <row r="2251" spans="107:111" x14ac:dyDescent="0.25">
      <c r="DC2251" s="4"/>
      <c r="DD2251" s="4"/>
      <c r="DE2251" s="4"/>
      <c r="DF2251" s="4"/>
      <c r="DG2251" s="4"/>
    </row>
    <row r="2254" spans="107:111" x14ac:dyDescent="0.25">
      <c r="DD2254" s="80"/>
      <c r="DE2254" s="80"/>
      <c r="DF2254" s="80"/>
      <c r="DG2254" s="80"/>
    </row>
    <row r="2259" spans="107:111" x14ac:dyDescent="0.25">
      <c r="DD2259" s="85"/>
      <c r="DE2259" s="85"/>
      <c r="DF2259" s="85"/>
      <c r="DG2259" s="85"/>
    </row>
    <row r="2267" spans="107:111" x14ac:dyDescent="0.25">
      <c r="DD2267" s="78"/>
      <c r="DE2267" s="78"/>
      <c r="DF2267" s="78"/>
      <c r="DG2267" s="78"/>
    </row>
    <row r="2270" spans="107:111" x14ac:dyDescent="0.25">
      <c r="DC2270" s="86"/>
      <c r="DD2270" s="86"/>
      <c r="DE2270" s="86"/>
      <c r="DF2270" s="86"/>
      <c r="DG2270" s="86"/>
    </row>
    <row r="2271" spans="107:111" x14ac:dyDescent="0.25">
      <c r="DC2271" s="4"/>
      <c r="DD2271" s="4"/>
      <c r="DE2271" s="4"/>
      <c r="DF2271" s="4"/>
      <c r="DG2271" s="4"/>
    </row>
    <row r="2274" spans="108:111" x14ac:dyDescent="0.25">
      <c r="DD2274" s="80"/>
      <c r="DE2274" s="80"/>
      <c r="DF2274" s="80"/>
      <c r="DG2274" s="80"/>
    </row>
    <row r="2279" spans="108:111" x14ac:dyDescent="0.25">
      <c r="DD2279" s="85"/>
      <c r="DE2279" s="85"/>
      <c r="DF2279" s="85"/>
      <c r="DG2279" s="85"/>
    </row>
    <row r="2287" spans="108:111" x14ac:dyDescent="0.25">
      <c r="DD2287" s="78"/>
      <c r="DE2287" s="78"/>
      <c r="DF2287" s="78"/>
      <c r="DG2287" s="78"/>
    </row>
    <row r="2290" spans="107:111" x14ac:dyDescent="0.25">
      <c r="DC2290" s="86"/>
      <c r="DD2290" s="86"/>
      <c r="DE2290" s="86"/>
      <c r="DF2290" s="86"/>
      <c r="DG2290" s="86"/>
    </row>
    <row r="2291" spans="107:111" x14ac:dyDescent="0.25">
      <c r="DC2291" s="4"/>
      <c r="DD2291" s="4"/>
      <c r="DE2291" s="4"/>
      <c r="DF2291" s="4"/>
      <c r="DG2291" s="4"/>
    </row>
    <row r="2293" spans="107:111" x14ac:dyDescent="0.25">
      <c r="DD2293" s="80"/>
      <c r="DE2293" s="80"/>
      <c r="DF2293" s="80"/>
      <c r="DG2293" s="80"/>
    </row>
    <row r="2297" spans="107:111" x14ac:dyDescent="0.25">
      <c r="DD2297" s="85"/>
      <c r="DE2297" s="85"/>
      <c r="DF2297" s="85"/>
      <c r="DG2297" s="85"/>
    </row>
    <row r="2305" spans="107:111" x14ac:dyDescent="0.25">
      <c r="DD2305" s="78"/>
      <c r="DE2305" s="78"/>
      <c r="DF2305" s="78"/>
      <c r="DG2305" s="78"/>
    </row>
    <row r="2308" spans="107:111" x14ac:dyDescent="0.25">
      <c r="DC2308" s="86"/>
      <c r="DD2308" s="86"/>
      <c r="DE2308" s="86"/>
      <c r="DF2308" s="86"/>
      <c r="DG2308" s="86"/>
    </row>
    <row r="2309" spans="107:111" x14ac:dyDescent="0.25">
      <c r="DC2309" s="4"/>
      <c r="DD2309" s="4"/>
      <c r="DE2309" s="4"/>
      <c r="DF2309" s="4"/>
      <c r="DG2309" s="4"/>
    </row>
    <row r="2312" spans="107:111" x14ac:dyDescent="0.25">
      <c r="DD2312" s="80"/>
      <c r="DE2312" s="80"/>
      <c r="DF2312" s="80"/>
      <c r="DG2312" s="80"/>
    </row>
    <row r="2317" spans="107:111" x14ac:dyDescent="0.25">
      <c r="DD2317" s="85"/>
      <c r="DE2317" s="85"/>
      <c r="DF2317" s="85"/>
      <c r="DG2317" s="85"/>
    </row>
    <row r="2328" spans="107:111" x14ac:dyDescent="0.25">
      <c r="DC2328" s="86"/>
      <c r="DD2328" s="86"/>
      <c r="DE2328" s="86"/>
      <c r="DF2328" s="86"/>
      <c r="DG2328" s="86"/>
    </row>
    <row r="2329" spans="107:111" x14ac:dyDescent="0.25">
      <c r="DC2329" s="4"/>
      <c r="DD2329" s="4"/>
      <c r="DE2329" s="4"/>
      <c r="DF2329" s="4"/>
      <c r="DG2329" s="4"/>
    </row>
    <row r="2330" spans="107:111" x14ac:dyDescent="0.25">
      <c r="DC2330" s="4"/>
      <c r="DD2330" s="4"/>
      <c r="DE2330" s="4"/>
      <c r="DF2330" s="4"/>
      <c r="DG2330" s="4"/>
    </row>
    <row r="2348" spans="107:111" x14ac:dyDescent="0.25">
      <c r="DC2348" s="86"/>
      <c r="DD2348" s="86"/>
      <c r="DE2348" s="86"/>
      <c r="DF2348" s="86"/>
      <c r="DG2348" s="86"/>
    </row>
    <row r="2349" spans="107:111" x14ac:dyDescent="0.25">
      <c r="DC2349" s="4"/>
      <c r="DD2349" s="4"/>
      <c r="DE2349" s="4"/>
      <c r="DF2349" s="4"/>
      <c r="DG2349" s="4"/>
    </row>
    <row r="2365" spans="107:111" x14ac:dyDescent="0.25">
      <c r="DD2365" s="78"/>
      <c r="DE2365" s="78"/>
      <c r="DF2365" s="78"/>
      <c r="DG2365" s="78"/>
    </row>
    <row r="2368" spans="107:111" x14ac:dyDescent="0.25">
      <c r="DC2368" s="86"/>
      <c r="DD2368" s="86"/>
      <c r="DE2368" s="86"/>
      <c r="DF2368" s="86"/>
      <c r="DG2368" s="86"/>
    </row>
    <row r="2369" spans="107:111" x14ac:dyDescent="0.25">
      <c r="DC2369" s="4"/>
      <c r="DD2369" s="4"/>
      <c r="DE2369" s="4"/>
      <c r="DF2369" s="4"/>
      <c r="DG2369" s="4"/>
    </row>
    <row r="2372" spans="107:111" x14ac:dyDescent="0.25">
      <c r="DD2372" s="80"/>
      <c r="DE2372" s="80"/>
      <c r="DF2372" s="80"/>
      <c r="DG2372" s="80"/>
    </row>
    <row r="2377" spans="107:111" x14ac:dyDescent="0.25">
      <c r="DD2377" s="85"/>
      <c r="DE2377" s="85"/>
      <c r="DF2377" s="85"/>
      <c r="DG2377" s="85"/>
    </row>
    <row r="2385" spans="107:111" x14ac:dyDescent="0.25">
      <c r="DD2385" s="78"/>
      <c r="DE2385" s="78"/>
      <c r="DF2385" s="78"/>
      <c r="DG2385" s="78"/>
    </row>
    <row r="2388" spans="107:111" x14ac:dyDescent="0.25">
      <c r="DC2388" s="86"/>
      <c r="DD2388" s="86"/>
      <c r="DE2388" s="86"/>
      <c r="DF2388" s="86"/>
      <c r="DG2388" s="86"/>
    </row>
    <row r="2393" spans="107:111" x14ac:dyDescent="0.25">
      <c r="DD2393" s="80"/>
      <c r="DE2393" s="80"/>
      <c r="DF2393" s="80"/>
      <c r="DG2393" s="80"/>
    </row>
    <row r="2399" spans="107:111" x14ac:dyDescent="0.25">
      <c r="DC2399" s="81"/>
      <c r="DD2399" s="82"/>
      <c r="DE2399" s="82"/>
      <c r="DF2399" s="82"/>
      <c r="DG2399" s="82"/>
    </row>
    <row r="2407" spans="107:111" x14ac:dyDescent="0.25">
      <c r="DD2407" s="78"/>
      <c r="DE2407" s="78"/>
      <c r="DF2407" s="78"/>
      <c r="DG2407" s="78"/>
    </row>
    <row r="2410" spans="107:111" x14ac:dyDescent="0.25">
      <c r="DC2410" s="86"/>
      <c r="DD2410" s="86"/>
      <c r="DE2410" s="86"/>
      <c r="DF2410" s="86"/>
      <c r="DG2410" s="86"/>
    </row>
    <row r="2420" spans="107:111" x14ac:dyDescent="0.25">
      <c r="DD2420" s="80"/>
      <c r="DE2420" s="80"/>
      <c r="DF2420" s="80"/>
      <c r="DG2420" s="80"/>
    </row>
    <row r="2431" spans="107:111" x14ac:dyDescent="0.25">
      <c r="DC2431" s="17"/>
      <c r="DD2431" s="79"/>
      <c r="DE2431" s="79"/>
      <c r="DF2431" s="79"/>
      <c r="DG2431" s="79"/>
    </row>
    <row r="2439" spans="107:111" x14ac:dyDescent="0.25">
      <c r="DD2439" s="78"/>
      <c r="DE2439" s="78"/>
      <c r="DF2439" s="78"/>
      <c r="DG2439" s="78"/>
    </row>
    <row r="2446" spans="107:111" x14ac:dyDescent="0.25">
      <c r="DC2446" s="4"/>
      <c r="DD2446" s="4"/>
      <c r="DE2446" s="4"/>
      <c r="DF2446" s="4"/>
      <c r="DG2446" s="4"/>
    </row>
    <row r="2448" spans="107:111" x14ac:dyDescent="0.25">
      <c r="DD2448" s="80"/>
      <c r="DE2448" s="80"/>
      <c r="DF2448" s="80"/>
      <c r="DG2448" s="80"/>
    </row>
    <row r="2455" spans="107:111" x14ac:dyDescent="0.25">
      <c r="DC2455" s="81"/>
      <c r="DD2455" s="82"/>
      <c r="DE2455" s="82"/>
      <c r="DF2455" s="82"/>
      <c r="DG2455" s="82"/>
    </row>
    <row r="2463" spans="107:111" x14ac:dyDescent="0.25">
      <c r="DD2463" s="78"/>
      <c r="DE2463" s="78"/>
      <c r="DF2463" s="78"/>
      <c r="DG2463" s="78"/>
    </row>
    <row r="2467" spans="107:111" x14ac:dyDescent="0.25">
      <c r="DC2467" s="4"/>
      <c r="DD2467" s="4"/>
      <c r="DE2467" s="4"/>
      <c r="DF2467" s="4"/>
      <c r="DG2467" s="4"/>
    </row>
    <row r="2468" spans="107:111" x14ac:dyDescent="0.25">
      <c r="DC2468" s="4"/>
      <c r="DD2468" s="4"/>
      <c r="DE2468" s="4"/>
      <c r="DF2468" s="4"/>
      <c r="DG2468" s="4"/>
    </row>
    <row r="2469" spans="107:111" x14ac:dyDescent="0.25">
      <c r="DC2469" s="4"/>
      <c r="DD2469" s="30"/>
      <c r="DE2469" s="30"/>
      <c r="DF2469" s="30"/>
      <c r="DG2469" s="30"/>
    </row>
    <row r="2470" spans="107:111" x14ac:dyDescent="0.25">
      <c r="DC2470" s="4"/>
      <c r="DD2470" s="4"/>
      <c r="DE2470" s="4"/>
      <c r="DF2470" s="4"/>
      <c r="DG2470" s="4"/>
    </row>
    <row r="2471" spans="107:111" x14ac:dyDescent="0.25">
      <c r="DC2471" s="4"/>
      <c r="DD2471" s="4"/>
      <c r="DE2471" s="4"/>
      <c r="DF2471" s="4"/>
      <c r="DG2471" s="4"/>
    </row>
    <row r="2472" spans="107:111" x14ac:dyDescent="0.25">
      <c r="DC2472" s="4"/>
      <c r="DD2472" s="4"/>
      <c r="DE2472" s="4"/>
      <c r="DF2472" s="4"/>
      <c r="DG2472" s="4"/>
    </row>
    <row r="2473" spans="107:111" x14ac:dyDescent="0.25">
      <c r="DC2473" s="27"/>
      <c r="DD2473" s="83"/>
      <c r="DE2473" s="83"/>
      <c r="DF2473" s="83"/>
      <c r="DG2473" s="83"/>
    </row>
    <row r="2474" spans="107:111" x14ac:dyDescent="0.25">
      <c r="DC2474" s="4"/>
      <c r="DD2474" s="4"/>
      <c r="DE2474" s="4"/>
      <c r="DF2474" s="4"/>
      <c r="DG2474" s="4"/>
    </row>
    <row r="2475" spans="107:111" x14ac:dyDescent="0.25">
      <c r="DC2475" s="4"/>
      <c r="DD2475" s="4"/>
      <c r="DE2475" s="4"/>
      <c r="DF2475" s="4"/>
      <c r="DG2475" s="4"/>
    </row>
    <row r="2476" spans="107:111" x14ac:dyDescent="0.25">
      <c r="DC2476" s="4"/>
      <c r="DD2476" s="4"/>
      <c r="DE2476" s="4"/>
      <c r="DF2476" s="4"/>
      <c r="DG2476" s="4"/>
    </row>
    <row r="2477" spans="107:111" x14ac:dyDescent="0.25">
      <c r="DC2477" s="4"/>
      <c r="DD2477" s="4"/>
      <c r="DE2477" s="4"/>
      <c r="DF2477" s="4"/>
      <c r="DG2477" s="4"/>
    </row>
    <row r="2481" spans="107:111" x14ac:dyDescent="0.25">
      <c r="DC2481" s="4"/>
      <c r="DD2481" s="87"/>
      <c r="DE2481" s="87"/>
      <c r="DF2481" s="87"/>
      <c r="DG2481" s="87"/>
    </row>
    <row r="2482" spans="107:111" x14ac:dyDescent="0.25">
      <c r="DC2482" s="4"/>
      <c r="DD2482" s="4"/>
      <c r="DE2482" s="4"/>
      <c r="DF2482" s="4"/>
      <c r="DG2482" s="4"/>
    </row>
    <row r="2483" spans="107:111" x14ac:dyDescent="0.25">
      <c r="DC2483" s="4"/>
      <c r="DD2483" s="4"/>
      <c r="DE2483" s="4"/>
      <c r="DF2483" s="4"/>
      <c r="DG2483" s="4"/>
    </row>
    <row r="2484" spans="107:111" x14ac:dyDescent="0.25">
      <c r="DC2484" s="4"/>
      <c r="DD2484" s="4"/>
      <c r="DE2484" s="4"/>
      <c r="DF2484" s="4"/>
      <c r="DG2484" s="4"/>
    </row>
    <row r="2485" spans="107:111" x14ac:dyDescent="0.25">
      <c r="DC2485" s="4"/>
      <c r="DD2485" s="4"/>
      <c r="DE2485" s="4"/>
      <c r="DF2485" s="4"/>
      <c r="DG2485" s="4"/>
    </row>
    <row r="2486" spans="107:111" x14ac:dyDescent="0.25">
      <c r="DC2486" s="4"/>
      <c r="DD2486" s="4"/>
      <c r="DE2486" s="4"/>
      <c r="DF2486" s="4"/>
      <c r="DG2486" s="4"/>
    </row>
    <row r="2487" spans="107:111" x14ac:dyDescent="0.25">
      <c r="DC2487" s="4"/>
      <c r="DD2487" s="4"/>
      <c r="DE2487" s="4"/>
      <c r="DF2487" s="4"/>
      <c r="DG2487" s="4"/>
    </row>
    <row r="2488" spans="107:111" x14ac:dyDescent="0.25">
      <c r="DC2488" s="4"/>
      <c r="DD2488" s="4"/>
      <c r="DE2488" s="4"/>
      <c r="DF2488" s="4"/>
      <c r="DG2488" s="4"/>
    </row>
    <row r="2489" spans="107:111" x14ac:dyDescent="0.25">
      <c r="DC2489" s="4"/>
      <c r="DD2489" s="30"/>
      <c r="DE2489" s="30"/>
      <c r="DF2489" s="30"/>
      <c r="DG2489" s="30"/>
    </row>
    <row r="2490" spans="107:111" x14ac:dyDescent="0.25">
      <c r="DC2490" s="4"/>
      <c r="DD2490" s="4"/>
      <c r="DE2490" s="4"/>
      <c r="DF2490" s="4"/>
      <c r="DG2490" s="4"/>
    </row>
    <row r="2491" spans="107:111" x14ac:dyDescent="0.25">
      <c r="DC2491" s="4"/>
      <c r="DD2491" s="4"/>
      <c r="DE2491" s="4"/>
      <c r="DF2491" s="4"/>
      <c r="DG2491" s="4"/>
    </row>
    <row r="2492" spans="107:111" x14ac:dyDescent="0.25">
      <c r="DC2492" s="4"/>
      <c r="DD2492" s="4"/>
      <c r="DE2492" s="4"/>
      <c r="DF2492" s="4"/>
      <c r="DG2492" s="4"/>
    </row>
    <row r="2493" spans="107:111" x14ac:dyDescent="0.25">
      <c r="DC2493" s="4"/>
      <c r="DD2493" s="4"/>
      <c r="DE2493" s="4"/>
      <c r="DF2493" s="4"/>
      <c r="DG2493" s="4"/>
    </row>
    <row r="2494" spans="107:111" x14ac:dyDescent="0.25">
      <c r="DC2494" s="4"/>
      <c r="DD2494" s="4"/>
      <c r="DE2494" s="4"/>
      <c r="DF2494" s="4"/>
      <c r="DG2494" s="4"/>
    </row>
    <row r="2495" spans="107:111" x14ac:dyDescent="0.25">
      <c r="DC2495" s="27"/>
      <c r="DD2495" s="83"/>
      <c r="DE2495" s="83"/>
      <c r="DF2495" s="83"/>
      <c r="DG2495" s="83"/>
    </row>
    <row r="2496" spans="107:111" x14ac:dyDescent="0.25">
      <c r="DC2496" s="4"/>
      <c r="DD2496" s="4"/>
      <c r="DE2496" s="4"/>
      <c r="DF2496" s="4"/>
      <c r="DG2496" s="4"/>
    </row>
    <row r="2497" spans="107:111" x14ac:dyDescent="0.25">
      <c r="DC2497" s="4"/>
      <c r="DD2497" s="4"/>
      <c r="DE2497" s="4"/>
      <c r="DF2497" s="4"/>
      <c r="DG2497" s="4"/>
    </row>
    <row r="2498" spans="107:111" x14ac:dyDescent="0.25">
      <c r="DC2498" s="4"/>
      <c r="DD2498" s="4"/>
      <c r="DE2498" s="4"/>
      <c r="DF2498" s="4"/>
      <c r="DG2498" s="4"/>
    </row>
    <row r="2499" spans="107:111" x14ac:dyDescent="0.25">
      <c r="DC2499" s="4"/>
      <c r="DD2499" s="4"/>
      <c r="DE2499" s="4"/>
      <c r="DF2499" s="4"/>
      <c r="DG2499" s="4"/>
    </row>
    <row r="2500" spans="107:111" x14ac:dyDescent="0.25">
      <c r="DC2500" s="4"/>
      <c r="DD2500" s="4"/>
      <c r="DE2500" s="4"/>
      <c r="DF2500" s="4"/>
      <c r="DG2500" s="4"/>
    </row>
    <row r="2501" spans="107:111" x14ac:dyDescent="0.25">
      <c r="DC2501" s="4"/>
      <c r="DD2501" s="4"/>
      <c r="DE2501" s="4"/>
      <c r="DF2501" s="4"/>
      <c r="DG2501" s="4"/>
    </row>
    <row r="2502" spans="107:111" x14ac:dyDescent="0.25">
      <c r="DC2502" s="4"/>
      <c r="DD2502" s="4"/>
      <c r="DE2502" s="4"/>
      <c r="DF2502" s="4"/>
      <c r="DG2502" s="4"/>
    </row>
    <row r="2503" spans="107:111" x14ac:dyDescent="0.25">
      <c r="DC2503" s="4"/>
      <c r="DD2503" s="87"/>
      <c r="DE2503" s="87"/>
      <c r="DF2503" s="87"/>
      <c r="DG2503" s="87"/>
    </row>
    <row r="2504" spans="107:111" x14ac:dyDescent="0.25">
      <c r="DC2504" s="4"/>
      <c r="DD2504" s="4"/>
      <c r="DE2504" s="4"/>
      <c r="DF2504" s="4"/>
      <c r="DG2504" s="4"/>
    </row>
    <row r="2505" spans="107:111" x14ac:dyDescent="0.25">
      <c r="DC2505" s="4"/>
      <c r="DD2505" s="4"/>
      <c r="DE2505" s="4"/>
      <c r="DF2505" s="4"/>
      <c r="DG2505" s="4"/>
    </row>
    <row r="2506" spans="107:111" x14ac:dyDescent="0.25">
      <c r="DC2506" s="4"/>
      <c r="DD2506" s="4"/>
      <c r="DE2506" s="4"/>
      <c r="DF2506" s="4"/>
      <c r="DG2506" s="4"/>
    </row>
    <row r="2507" spans="107:111" x14ac:dyDescent="0.25">
      <c r="DC2507" s="4"/>
      <c r="DD2507" s="4"/>
      <c r="DE2507" s="4"/>
      <c r="DF2507" s="4"/>
      <c r="DG2507" s="4"/>
    </row>
    <row r="2508" spans="107:111" x14ac:dyDescent="0.25">
      <c r="DC2508" s="4"/>
      <c r="DD2508" s="30"/>
      <c r="DE2508" s="30"/>
      <c r="DF2508" s="30"/>
      <c r="DG2508" s="30"/>
    </row>
    <row r="2509" spans="107:111" x14ac:dyDescent="0.25">
      <c r="DC2509" s="4"/>
      <c r="DD2509" s="4"/>
      <c r="DE2509" s="4"/>
      <c r="DF2509" s="4"/>
      <c r="DG2509" s="4"/>
    </row>
    <row r="2510" spans="107:111" x14ac:dyDescent="0.25">
      <c r="DC2510" s="4"/>
      <c r="DD2510" s="4"/>
      <c r="DE2510" s="4"/>
      <c r="DF2510" s="4"/>
      <c r="DG2510" s="4"/>
    </row>
    <row r="2511" spans="107:111" x14ac:dyDescent="0.25">
      <c r="DC2511" s="27"/>
      <c r="DD2511" s="83"/>
      <c r="DE2511" s="83"/>
      <c r="DF2511" s="83"/>
      <c r="DG2511" s="83"/>
    </row>
    <row r="2512" spans="107:111" x14ac:dyDescent="0.25">
      <c r="DC2512" s="4"/>
      <c r="DD2512" s="4"/>
      <c r="DE2512" s="4"/>
      <c r="DF2512" s="4"/>
      <c r="DG2512" s="4"/>
    </row>
    <row r="2513" spans="107:111" x14ac:dyDescent="0.25">
      <c r="DC2513" s="4"/>
      <c r="DD2513" s="4"/>
      <c r="DE2513" s="4"/>
      <c r="DF2513" s="4"/>
      <c r="DG2513" s="4"/>
    </row>
    <row r="2514" spans="107:111" x14ac:dyDescent="0.25">
      <c r="DC2514" s="4"/>
      <c r="DD2514" s="4"/>
      <c r="DE2514" s="4"/>
      <c r="DF2514" s="4"/>
      <c r="DG2514" s="4"/>
    </row>
    <row r="2515" spans="107:111" x14ac:dyDescent="0.25">
      <c r="DC2515" s="4"/>
      <c r="DD2515" s="4"/>
      <c r="DE2515" s="4"/>
      <c r="DF2515" s="4"/>
      <c r="DG2515" s="4"/>
    </row>
    <row r="2516" spans="107:111" x14ac:dyDescent="0.25">
      <c r="DC2516" s="4"/>
      <c r="DD2516" s="4"/>
      <c r="DE2516" s="4"/>
      <c r="DF2516" s="4"/>
      <c r="DG2516" s="4"/>
    </row>
    <row r="2517" spans="107:111" x14ac:dyDescent="0.25">
      <c r="DC2517" s="4"/>
      <c r="DD2517" s="4"/>
      <c r="DE2517" s="4"/>
      <c r="DF2517" s="4"/>
      <c r="DG2517" s="4"/>
    </row>
    <row r="2518" spans="107:111" x14ac:dyDescent="0.25">
      <c r="DC2518" s="4"/>
      <c r="DD2518" s="4"/>
      <c r="DE2518" s="4"/>
      <c r="DF2518" s="4"/>
      <c r="DG2518" s="4"/>
    </row>
    <row r="2519" spans="107:111" x14ac:dyDescent="0.25">
      <c r="DC2519" s="4"/>
      <c r="DD2519" s="87"/>
      <c r="DE2519" s="87"/>
      <c r="DF2519" s="87"/>
      <c r="DG2519" s="87"/>
    </row>
    <row r="2520" spans="107:111" x14ac:dyDescent="0.25">
      <c r="DC2520" s="4"/>
      <c r="DD2520" s="4"/>
      <c r="DE2520" s="4"/>
      <c r="DF2520" s="4"/>
      <c r="DG2520" s="4"/>
    </row>
    <row r="2521" spans="107:111" x14ac:dyDescent="0.25">
      <c r="DC2521" s="4"/>
      <c r="DD2521" s="4"/>
      <c r="DE2521" s="4"/>
      <c r="DF2521" s="4"/>
      <c r="DG2521" s="4"/>
    </row>
    <row r="2522" spans="107:111" x14ac:dyDescent="0.25">
      <c r="DC2522" s="4"/>
      <c r="DD2522" s="4"/>
      <c r="DE2522" s="4"/>
      <c r="DF2522" s="4"/>
      <c r="DG2522" s="4"/>
    </row>
    <row r="2523" spans="107:111" x14ac:dyDescent="0.25">
      <c r="DC2523" s="4"/>
      <c r="DD2523" s="4"/>
      <c r="DE2523" s="4"/>
      <c r="DF2523" s="4"/>
      <c r="DG2523" s="4"/>
    </row>
    <row r="2524" spans="107:111" x14ac:dyDescent="0.25">
      <c r="DC2524" s="4"/>
      <c r="DD2524" s="4"/>
      <c r="DE2524" s="4"/>
      <c r="DF2524" s="4"/>
      <c r="DG2524" s="4"/>
    </row>
    <row r="2525" spans="107:111" x14ac:dyDescent="0.25">
      <c r="DC2525" s="4"/>
      <c r="DD2525" s="30"/>
      <c r="DE2525" s="30"/>
      <c r="DF2525" s="30"/>
      <c r="DG2525" s="30"/>
    </row>
    <row r="2526" spans="107:111" x14ac:dyDescent="0.25">
      <c r="DC2526" s="4"/>
      <c r="DD2526" s="4"/>
      <c r="DE2526" s="4"/>
      <c r="DF2526" s="4"/>
      <c r="DG2526" s="4"/>
    </row>
    <row r="2527" spans="107:111" x14ac:dyDescent="0.25">
      <c r="DC2527" s="4"/>
      <c r="DD2527" s="4"/>
      <c r="DE2527" s="4"/>
      <c r="DF2527" s="4"/>
      <c r="DG2527" s="4"/>
    </row>
    <row r="2528" spans="107:111" x14ac:dyDescent="0.25">
      <c r="DC2528" s="4"/>
      <c r="DD2528" s="4"/>
      <c r="DE2528" s="4"/>
      <c r="DF2528" s="4"/>
      <c r="DG2528" s="4"/>
    </row>
    <row r="2529" spans="107:111" x14ac:dyDescent="0.25">
      <c r="DC2529" s="27"/>
      <c r="DD2529" s="83"/>
      <c r="DE2529" s="83"/>
      <c r="DF2529" s="83"/>
      <c r="DG2529" s="83"/>
    </row>
    <row r="2530" spans="107:111" x14ac:dyDescent="0.25">
      <c r="DC2530" s="4"/>
      <c r="DD2530" s="4"/>
      <c r="DE2530" s="4"/>
      <c r="DF2530" s="4"/>
      <c r="DG2530" s="4"/>
    </row>
    <row r="2531" spans="107:111" x14ac:dyDescent="0.25">
      <c r="DC2531" s="4"/>
      <c r="DD2531" s="4"/>
      <c r="DE2531" s="4"/>
      <c r="DF2531" s="4"/>
      <c r="DG2531" s="4"/>
    </row>
    <row r="2532" spans="107:111" x14ac:dyDescent="0.25">
      <c r="DC2532" s="4"/>
      <c r="DD2532" s="4"/>
      <c r="DE2532" s="4"/>
      <c r="DF2532" s="4"/>
      <c r="DG2532" s="4"/>
    </row>
    <row r="2533" spans="107:111" x14ac:dyDescent="0.25">
      <c r="DC2533" s="4"/>
      <c r="DD2533" s="4"/>
      <c r="DE2533" s="4"/>
      <c r="DF2533" s="4"/>
      <c r="DG2533" s="4"/>
    </row>
    <row r="2534" spans="107:111" x14ac:dyDescent="0.25">
      <c r="DC2534" s="4"/>
      <c r="DD2534" s="4"/>
      <c r="DE2534" s="4"/>
      <c r="DF2534" s="4"/>
      <c r="DG2534" s="4"/>
    </row>
    <row r="2535" spans="107:111" x14ac:dyDescent="0.25">
      <c r="DC2535" s="4"/>
      <c r="DD2535" s="4"/>
      <c r="DE2535" s="4"/>
      <c r="DF2535" s="4"/>
      <c r="DG2535" s="4"/>
    </row>
    <row r="2536" spans="107:111" x14ac:dyDescent="0.25">
      <c r="DC2536" s="4"/>
      <c r="DD2536" s="4"/>
      <c r="DE2536" s="4"/>
      <c r="DF2536" s="4"/>
      <c r="DG2536" s="4"/>
    </row>
    <row r="2537" spans="107:111" x14ac:dyDescent="0.25">
      <c r="DC2537" s="4"/>
      <c r="DD2537" s="87"/>
      <c r="DE2537" s="87"/>
      <c r="DF2537" s="87"/>
      <c r="DG2537" s="87"/>
    </row>
    <row r="2538" spans="107:111" x14ac:dyDescent="0.25">
      <c r="DC2538" s="4"/>
      <c r="DD2538" s="4"/>
      <c r="DE2538" s="4"/>
      <c r="DF2538" s="4"/>
      <c r="DG2538" s="4"/>
    </row>
    <row r="2539" spans="107:111" x14ac:dyDescent="0.25">
      <c r="DC2539" s="4"/>
      <c r="DD2539" s="4"/>
      <c r="DE2539" s="4"/>
      <c r="DF2539" s="4"/>
      <c r="DG2539" s="4"/>
    </row>
    <row r="2540" spans="107:111" x14ac:dyDescent="0.25">
      <c r="DC2540" s="4"/>
      <c r="DD2540" s="4"/>
      <c r="DE2540" s="4"/>
      <c r="DF2540" s="4"/>
      <c r="DG2540" s="4"/>
    </row>
    <row r="2541" spans="107:111" x14ac:dyDescent="0.25">
      <c r="DC2541" s="4"/>
      <c r="DD2541" s="4"/>
      <c r="DE2541" s="4"/>
      <c r="DF2541" s="4"/>
      <c r="DG2541" s="4"/>
    </row>
    <row r="2542" spans="107:111" x14ac:dyDescent="0.25">
      <c r="DC2542" s="4"/>
      <c r="DD2542" s="4"/>
      <c r="DE2542" s="4"/>
      <c r="DF2542" s="4"/>
      <c r="DG2542" s="4"/>
    </row>
    <row r="2543" spans="107:111" x14ac:dyDescent="0.25">
      <c r="DC2543" s="4"/>
      <c r="DD2543" s="4"/>
      <c r="DE2543" s="4"/>
      <c r="DF2543" s="4"/>
      <c r="DG2543" s="4"/>
    </row>
    <row r="2544" spans="107:111" x14ac:dyDescent="0.25">
      <c r="DC2544" s="4"/>
      <c r="DD2544" s="30"/>
      <c r="DE2544" s="30"/>
      <c r="DF2544" s="30"/>
      <c r="DG2544" s="30"/>
    </row>
    <row r="2545" spans="107:111" x14ac:dyDescent="0.25">
      <c r="DC2545" s="4"/>
      <c r="DD2545" s="4"/>
      <c r="DE2545" s="4"/>
      <c r="DF2545" s="4"/>
      <c r="DG2545" s="4"/>
    </row>
    <row r="2546" spans="107:111" x14ac:dyDescent="0.25">
      <c r="DC2546" s="4"/>
      <c r="DD2546" s="4"/>
      <c r="DE2546" s="4"/>
      <c r="DF2546" s="4"/>
      <c r="DG2546" s="4"/>
    </row>
    <row r="2547" spans="107:111" x14ac:dyDescent="0.25">
      <c r="DC2547" s="4"/>
      <c r="DD2547" s="4"/>
      <c r="DE2547" s="4"/>
      <c r="DF2547" s="4"/>
      <c r="DG2547" s="4"/>
    </row>
    <row r="2548" spans="107:111" x14ac:dyDescent="0.25">
      <c r="DC2548" s="4"/>
      <c r="DD2548" s="4"/>
      <c r="DE2548" s="4"/>
      <c r="DF2548" s="4"/>
      <c r="DG2548" s="4"/>
    </row>
    <row r="2549" spans="107:111" x14ac:dyDescent="0.25">
      <c r="DC2549" s="27"/>
      <c r="DD2549" s="83"/>
      <c r="DE2549" s="83"/>
      <c r="DF2549" s="83"/>
      <c r="DG2549" s="83"/>
    </row>
    <row r="2550" spans="107:111" x14ac:dyDescent="0.25">
      <c r="DC2550" s="4"/>
      <c r="DD2550" s="4"/>
      <c r="DE2550" s="4"/>
      <c r="DF2550" s="4"/>
      <c r="DG2550" s="4"/>
    </row>
    <row r="2551" spans="107:111" x14ac:dyDescent="0.25">
      <c r="DC2551" s="4"/>
      <c r="DD2551" s="4"/>
      <c r="DE2551" s="4"/>
      <c r="DF2551" s="4"/>
      <c r="DG2551" s="4"/>
    </row>
    <row r="2552" spans="107:111" x14ac:dyDescent="0.25">
      <c r="DC2552" s="4"/>
      <c r="DD2552" s="4"/>
      <c r="DE2552" s="4"/>
      <c r="DF2552" s="4"/>
      <c r="DG2552" s="4"/>
    </row>
    <row r="2553" spans="107:111" x14ac:dyDescent="0.25">
      <c r="DC2553" s="4"/>
      <c r="DD2553" s="4"/>
      <c r="DE2553" s="4"/>
      <c r="DF2553" s="4"/>
      <c r="DG2553" s="4"/>
    </row>
    <row r="2554" spans="107:111" x14ac:dyDescent="0.25">
      <c r="DC2554" s="4"/>
      <c r="DD2554" s="4"/>
      <c r="DE2554" s="4"/>
      <c r="DF2554" s="4"/>
      <c r="DG2554" s="4"/>
    </row>
    <row r="2555" spans="107:111" x14ac:dyDescent="0.25">
      <c r="DC2555" s="4"/>
      <c r="DD2555" s="4"/>
      <c r="DE2555" s="4"/>
      <c r="DF2555" s="4"/>
      <c r="DG2555" s="4"/>
    </row>
    <row r="2556" spans="107:111" x14ac:dyDescent="0.25">
      <c r="DC2556" s="4"/>
      <c r="DD2556" s="4"/>
      <c r="DE2556" s="4"/>
      <c r="DF2556" s="4"/>
      <c r="DG2556" s="4"/>
    </row>
    <row r="2557" spans="107:111" x14ac:dyDescent="0.25">
      <c r="DC2557" s="4"/>
      <c r="DD2557" s="87"/>
      <c r="DE2557" s="87"/>
      <c r="DF2557" s="87"/>
      <c r="DG2557" s="87"/>
    </row>
    <row r="2558" spans="107:111" x14ac:dyDescent="0.25">
      <c r="DC2558" s="4"/>
      <c r="DD2558" s="4"/>
      <c r="DE2558" s="4"/>
      <c r="DF2558" s="4"/>
      <c r="DG2558" s="4"/>
    </row>
    <row r="2559" spans="107:111" x14ac:dyDescent="0.25">
      <c r="DC2559" s="4"/>
      <c r="DD2559" s="4"/>
      <c r="DE2559" s="4"/>
      <c r="DF2559" s="4"/>
      <c r="DG2559" s="4"/>
    </row>
    <row r="2560" spans="107:111" x14ac:dyDescent="0.25">
      <c r="DC2560" s="4"/>
      <c r="DD2560" s="4"/>
      <c r="DE2560" s="4"/>
      <c r="DF2560" s="4"/>
      <c r="DG2560" s="4"/>
    </row>
    <row r="2561" spans="107:111" x14ac:dyDescent="0.25">
      <c r="DC2561" s="4"/>
      <c r="DD2561" s="4"/>
      <c r="DE2561" s="4"/>
      <c r="DF2561" s="4"/>
      <c r="DG2561" s="4"/>
    </row>
    <row r="2562" spans="107:111" x14ac:dyDescent="0.25">
      <c r="DC2562" s="4"/>
      <c r="DD2562" s="4"/>
      <c r="DE2562" s="4"/>
      <c r="DF2562" s="4"/>
      <c r="DG2562" s="4"/>
    </row>
    <row r="2563" spans="107:111" x14ac:dyDescent="0.25">
      <c r="DC2563" s="4"/>
      <c r="DD2563" s="30"/>
      <c r="DE2563" s="30"/>
      <c r="DF2563" s="30"/>
      <c r="DG2563" s="30"/>
    </row>
    <row r="2564" spans="107:111" x14ac:dyDescent="0.25">
      <c r="DC2564" s="4"/>
      <c r="DD2564" s="4"/>
      <c r="DE2564" s="4"/>
      <c r="DF2564" s="4"/>
      <c r="DG2564" s="4"/>
    </row>
    <row r="2565" spans="107:111" x14ac:dyDescent="0.25">
      <c r="DC2565" s="4"/>
      <c r="DD2565" s="4"/>
      <c r="DE2565" s="4"/>
      <c r="DF2565" s="4"/>
      <c r="DG2565" s="4"/>
    </row>
    <row r="2566" spans="107:111" x14ac:dyDescent="0.25">
      <c r="DC2566" s="4"/>
      <c r="DD2566" s="4"/>
      <c r="DE2566" s="4"/>
      <c r="DF2566" s="4"/>
      <c r="DG2566" s="4"/>
    </row>
    <row r="2567" spans="107:111" x14ac:dyDescent="0.25">
      <c r="DC2567" s="27"/>
      <c r="DD2567" s="83"/>
      <c r="DE2567" s="83"/>
      <c r="DF2567" s="83"/>
      <c r="DG2567" s="83"/>
    </row>
    <row r="2568" spans="107:111" x14ac:dyDescent="0.25">
      <c r="DC2568" s="4"/>
      <c r="DD2568" s="4"/>
      <c r="DE2568" s="4"/>
      <c r="DF2568" s="4"/>
      <c r="DG2568" s="4"/>
    </row>
    <row r="2569" spans="107:111" x14ac:dyDescent="0.25">
      <c r="DC2569" s="4"/>
      <c r="DD2569" s="4"/>
      <c r="DE2569" s="4"/>
      <c r="DF2569" s="4"/>
      <c r="DG2569" s="4"/>
    </row>
    <row r="2570" spans="107:111" x14ac:dyDescent="0.25">
      <c r="DC2570" s="4"/>
      <c r="DD2570" s="4"/>
      <c r="DE2570" s="4"/>
      <c r="DF2570" s="4"/>
      <c r="DG2570" s="4"/>
    </row>
    <row r="2571" spans="107:111" x14ac:dyDescent="0.25">
      <c r="DC2571" s="4"/>
      <c r="DD2571" s="4"/>
      <c r="DE2571" s="4"/>
      <c r="DF2571" s="4"/>
      <c r="DG2571" s="4"/>
    </row>
    <row r="2572" spans="107:111" x14ac:dyDescent="0.25">
      <c r="DC2572" s="4"/>
      <c r="DD2572" s="4"/>
      <c r="DE2572" s="4"/>
      <c r="DF2572" s="4"/>
      <c r="DG2572" s="4"/>
    </row>
    <row r="2573" spans="107:111" x14ac:dyDescent="0.25">
      <c r="DC2573" s="4"/>
      <c r="DD2573" s="4"/>
      <c r="DE2573" s="4"/>
      <c r="DF2573" s="4"/>
      <c r="DG2573" s="4"/>
    </row>
    <row r="2574" spans="107:111" x14ac:dyDescent="0.25">
      <c r="DC2574" s="4"/>
      <c r="DD2574" s="4"/>
      <c r="DE2574" s="4"/>
      <c r="DF2574" s="4"/>
      <c r="DG2574" s="4"/>
    </row>
    <row r="2575" spans="107:111" x14ac:dyDescent="0.25">
      <c r="DC2575" s="4"/>
      <c r="DD2575" s="87"/>
      <c r="DE2575" s="87"/>
      <c r="DF2575" s="87"/>
      <c r="DG2575" s="87"/>
    </row>
    <row r="2576" spans="107:111" x14ac:dyDescent="0.25">
      <c r="DC2576" s="4"/>
      <c r="DD2576" s="4"/>
      <c r="DE2576" s="4"/>
      <c r="DF2576" s="4"/>
      <c r="DG2576" s="4"/>
    </row>
    <row r="2577" spans="107:111" x14ac:dyDescent="0.25">
      <c r="DC2577" s="4"/>
      <c r="DD2577" s="4"/>
      <c r="DE2577" s="4"/>
      <c r="DF2577" s="4"/>
      <c r="DG2577" s="4"/>
    </row>
    <row r="2578" spans="107:111" x14ac:dyDescent="0.25">
      <c r="DC2578" s="4"/>
      <c r="DD2578" s="4"/>
      <c r="DE2578" s="4"/>
      <c r="DF2578" s="4"/>
      <c r="DG2578" s="4"/>
    </row>
    <row r="2579" spans="107:111" x14ac:dyDescent="0.25">
      <c r="DC2579" s="4"/>
      <c r="DD2579" s="4"/>
      <c r="DE2579" s="4"/>
      <c r="DF2579" s="4"/>
      <c r="DG2579" s="4"/>
    </row>
    <row r="2580" spans="107:111" x14ac:dyDescent="0.25">
      <c r="DC2580" s="4"/>
      <c r="DD2580" s="4"/>
      <c r="DE2580" s="4"/>
      <c r="DF2580" s="4"/>
      <c r="DG2580" s="4"/>
    </row>
    <row r="2581" spans="107:111" x14ac:dyDescent="0.25">
      <c r="DC2581" s="4"/>
      <c r="DD2581" s="4"/>
      <c r="DE2581" s="4"/>
      <c r="DF2581" s="4"/>
      <c r="DG2581" s="4"/>
    </row>
    <row r="2582" spans="107:111" x14ac:dyDescent="0.25">
      <c r="DC2582" s="4"/>
      <c r="DD2582" s="30"/>
      <c r="DE2582" s="30"/>
      <c r="DF2582" s="30"/>
      <c r="DG2582" s="30"/>
    </row>
    <row r="2583" spans="107:111" x14ac:dyDescent="0.25">
      <c r="DC2583" s="4"/>
      <c r="DD2583" s="4"/>
      <c r="DE2583" s="4"/>
      <c r="DF2583" s="4"/>
      <c r="DG2583" s="4"/>
    </row>
    <row r="2584" spans="107:111" x14ac:dyDescent="0.25">
      <c r="DC2584" s="4"/>
      <c r="DD2584" s="4"/>
      <c r="DE2584" s="4"/>
      <c r="DF2584" s="4"/>
      <c r="DG2584" s="4"/>
    </row>
    <row r="2585" spans="107:111" x14ac:dyDescent="0.25">
      <c r="DC2585" s="4"/>
      <c r="DD2585" s="4"/>
      <c r="DE2585" s="4"/>
      <c r="DF2585" s="4"/>
      <c r="DG2585" s="4"/>
    </row>
    <row r="2586" spans="107:111" x14ac:dyDescent="0.25">
      <c r="DC2586" s="4"/>
      <c r="DD2586" s="4"/>
      <c r="DE2586" s="4"/>
      <c r="DF2586" s="4"/>
      <c r="DG2586" s="4"/>
    </row>
    <row r="2587" spans="107:111" x14ac:dyDescent="0.25">
      <c r="DC2587" s="27"/>
      <c r="DD2587" s="83"/>
      <c r="DE2587" s="83"/>
      <c r="DF2587" s="83"/>
      <c r="DG2587" s="83"/>
    </row>
    <row r="2588" spans="107:111" x14ac:dyDescent="0.25">
      <c r="DC2588" s="4"/>
      <c r="DD2588" s="4"/>
      <c r="DE2588" s="4"/>
      <c r="DF2588" s="4"/>
      <c r="DG2588" s="4"/>
    </row>
    <row r="2589" spans="107:111" x14ac:dyDescent="0.25">
      <c r="DC2589" s="4"/>
      <c r="DD2589" s="4"/>
      <c r="DE2589" s="4"/>
      <c r="DF2589" s="4"/>
      <c r="DG2589" s="4"/>
    </row>
    <row r="2590" spans="107:111" x14ac:dyDescent="0.25">
      <c r="DC2590" s="4"/>
      <c r="DD2590" s="4"/>
      <c r="DE2590" s="4"/>
      <c r="DF2590" s="4"/>
      <c r="DG2590" s="4"/>
    </row>
    <row r="2591" spans="107:111" x14ac:dyDescent="0.25">
      <c r="DC2591" s="4"/>
      <c r="DD2591" s="4"/>
      <c r="DE2591" s="4"/>
      <c r="DF2591" s="4"/>
      <c r="DG2591" s="4"/>
    </row>
    <row r="2592" spans="107:111" x14ac:dyDescent="0.25">
      <c r="DC2592" s="4"/>
      <c r="DD2592" s="4"/>
      <c r="DE2592" s="4"/>
      <c r="DF2592" s="4"/>
      <c r="DG2592" s="4"/>
    </row>
    <row r="2593" spans="107:111" x14ac:dyDescent="0.25">
      <c r="DC2593" s="4"/>
      <c r="DD2593" s="4"/>
      <c r="DE2593" s="4"/>
      <c r="DF2593" s="4"/>
      <c r="DG2593" s="4"/>
    </row>
    <row r="2594" spans="107:111" x14ac:dyDescent="0.25">
      <c r="DC2594" s="4"/>
      <c r="DD2594" s="4"/>
      <c r="DE2594" s="4"/>
      <c r="DF2594" s="4"/>
      <c r="DG2594" s="4"/>
    </row>
    <row r="2595" spans="107:111" x14ac:dyDescent="0.25">
      <c r="DC2595" s="4"/>
      <c r="DD2595" s="87"/>
      <c r="DE2595" s="87"/>
      <c r="DF2595" s="87"/>
      <c r="DG2595" s="87"/>
    </row>
    <row r="2596" spans="107:111" x14ac:dyDescent="0.25">
      <c r="DC2596" s="4"/>
      <c r="DD2596" s="4"/>
      <c r="DE2596" s="4"/>
      <c r="DF2596" s="4"/>
      <c r="DG2596" s="4"/>
    </row>
    <row r="2597" spans="107:111" x14ac:dyDescent="0.25">
      <c r="DC2597" s="4"/>
      <c r="DD2597" s="4"/>
      <c r="DE2597" s="4"/>
      <c r="DF2597" s="4"/>
      <c r="DG2597" s="4"/>
    </row>
    <row r="2598" spans="107:111" x14ac:dyDescent="0.25">
      <c r="DC2598" s="4"/>
      <c r="DD2598" s="4"/>
      <c r="DE2598" s="4"/>
      <c r="DF2598" s="4"/>
      <c r="DG2598" s="4"/>
    </row>
    <row r="2599" spans="107:111" x14ac:dyDescent="0.25">
      <c r="DC2599" s="4"/>
      <c r="DD2599" s="4"/>
      <c r="DE2599" s="4"/>
      <c r="DF2599" s="4"/>
      <c r="DG2599" s="4"/>
    </row>
    <row r="2600" spans="107:111" x14ac:dyDescent="0.25">
      <c r="DC2600" s="4"/>
      <c r="DD2600" s="4"/>
      <c r="DE2600" s="4"/>
      <c r="DF2600" s="4"/>
      <c r="DG2600" s="4"/>
    </row>
    <row r="2601" spans="107:111" x14ac:dyDescent="0.25">
      <c r="DC2601" s="4"/>
      <c r="DD2601" s="4"/>
      <c r="DE2601" s="4"/>
      <c r="DF2601" s="4"/>
      <c r="DG2601" s="4"/>
    </row>
    <row r="2602" spans="107:111" x14ac:dyDescent="0.25">
      <c r="DC2602" s="4"/>
      <c r="DD2602" s="88"/>
      <c r="DE2602" s="88"/>
      <c r="DF2602" s="88"/>
      <c r="DG2602" s="88"/>
    </row>
    <row r="2603" spans="107:111" x14ac:dyDescent="0.25">
      <c r="DC2603" s="4"/>
      <c r="DD2603" s="4"/>
      <c r="DE2603" s="4"/>
      <c r="DF2603" s="4"/>
      <c r="DG2603" s="4"/>
    </row>
    <row r="2604" spans="107:111" x14ac:dyDescent="0.25">
      <c r="DC2604" s="4"/>
      <c r="DD2604" s="4"/>
      <c r="DE2604" s="4"/>
      <c r="DF2604" s="4"/>
      <c r="DG2604" s="4"/>
    </row>
    <row r="2605" spans="107:111" x14ac:dyDescent="0.25">
      <c r="DC2605" s="4"/>
      <c r="DD2605" s="4"/>
      <c r="DE2605" s="4"/>
      <c r="DF2605" s="4"/>
      <c r="DG2605" s="4"/>
    </row>
    <row r="2606" spans="107:111" x14ac:dyDescent="0.25">
      <c r="DC2606" s="4"/>
      <c r="DD2606" s="4"/>
      <c r="DE2606" s="4"/>
      <c r="DF2606" s="4"/>
      <c r="DG2606" s="4"/>
    </row>
    <row r="2607" spans="107:111" x14ac:dyDescent="0.25">
      <c r="DC2607" s="27"/>
      <c r="DD2607" s="83"/>
      <c r="DE2607" s="83"/>
      <c r="DF2607" s="83"/>
      <c r="DG2607" s="83"/>
    </row>
    <row r="2608" spans="107:111" x14ac:dyDescent="0.25">
      <c r="DC2608" s="4"/>
      <c r="DD2608" s="4"/>
      <c r="DE2608" s="4"/>
      <c r="DF2608" s="4"/>
      <c r="DG2608" s="4"/>
    </row>
    <row r="2609" spans="107:111" x14ac:dyDescent="0.25">
      <c r="DC2609" s="4"/>
      <c r="DD2609" s="4"/>
      <c r="DE2609" s="4"/>
      <c r="DF2609" s="4"/>
      <c r="DG2609" s="4"/>
    </row>
    <row r="2610" spans="107:111" x14ac:dyDescent="0.25">
      <c r="DC2610" s="4"/>
      <c r="DD2610" s="4"/>
      <c r="DE2610" s="4"/>
      <c r="DF2610" s="4"/>
      <c r="DG2610" s="4"/>
    </row>
    <row r="2611" spans="107:111" x14ac:dyDescent="0.25">
      <c r="DC2611" s="4"/>
      <c r="DD2611" s="4"/>
      <c r="DE2611" s="4"/>
      <c r="DF2611" s="4"/>
      <c r="DG2611" s="4"/>
    </row>
    <row r="2612" spans="107:111" x14ac:dyDescent="0.25">
      <c r="DC2612" s="4"/>
      <c r="DD2612" s="4"/>
      <c r="DE2612" s="4"/>
      <c r="DF2612" s="4"/>
      <c r="DG2612" s="4"/>
    </row>
    <row r="2613" spans="107:111" x14ac:dyDescent="0.25">
      <c r="DC2613" s="4"/>
      <c r="DD2613" s="4"/>
      <c r="DE2613" s="4"/>
      <c r="DF2613" s="4"/>
      <c r="DG2613" s="4"/>
    </row>
    <row r="2614" spans="107:111" x14ac:dyDescent="0.25">
      <c r="DC2614" s="4"/>
      <c r="DD2614" s="4"/>
      <c r="DE2614" s="4"/>
      <c r="DF2614" s="4"/>
      <c r="DG2614" s="4"/>
    </row>
    <row r="2615" spans="107:111" x14ac:dyDescent="0.25">
      <c r="DC2615" s="4"/>
      <c r="DD2615" s="87"/>
      <c r="DE2615" s="87"/>
      <c r="DF2615" s="87"/>
      <c r="DG2615" s="87"/>
    </row>
    <row r="2616" spans="107:111" x14ac:dyDescent="0.25">
      <c r="DC2616" s="4"/>
      <c r="DD2616" s="4"/>
      <c r="DE2616" s="4"/>
      <c r="DF2616" s="4"/>
      <c r="DG2616" s="4"/>
    </row>
    <row r="2617" spans="107:111" x14ac:dyDescent="0.25">
      <c r="DC2617" s="4"/>
      <c r="DD2617" s="4"/>
      <c r="DE2617" s="4"/>
      <c r="DF2617" s="4"/>
      <c r="DG2617" s="4"/>
    </row>
    <row r="2618" spans="107:111" x14ac:dyDescent="0.25">
      <c r="DC2618" s="4"/>
      <c r="DD2618" s="4"/>
      <c r="DE2618" s="4"/>
      <c r="DF2618" s="4"/>
      <c r="DG2618" s="4"/>
    </row>
    <row r="2619" spans="107:111" x14ac:dyDescent="0.25">
      <c r="DC2619" s="4"/>
      <c r="DD2619" s="4"/>
      <c r="DE2619" s="4"/>
      <c r="DF2619" s="4"/>
      <c r="DG2619" s="4"/>
    </row>
    <row r="2620" spans="107:111" x14ac:dyDescent="0.25">
      <c r="DC2620" s="4"/>
      <c r="DD2620" s="4"/>
      <c r="DE2620" s="4"/>
      <c r="DF2620" s="4"/>
      <c r="DG2620" s="4"/>
    </row>
    <row r="2621" spans="107:111" x14ac:dyDescent="0.25">
      <c r="DC2621" s="4"/>
      <c r="DD2621" s="4"/>
      <c r="DE2621" s="4"/>
      <c r="DF2621" s="4"/>
      <c r="DG2621" s="4"/>
    </row>
    <row r="2622" spans="107:111" x14ac:dyDescent="0.25">
      <c r="DC2622" s="4"/>
      <c r="DD2622" s="4"/>
      <c r="DE2622" s="4"/>
      <c r="DF2622" s="4"/>
      <c r="DG2622" s="4"/>
    </row>
    <row r="2623" spans="107:111" x14ac:dyDescent="0.25">
      <c r="DC2623" s="4"/>
      <c r="DD2623" s="88"/>
      <c r="DE2623" s="88"/>
      <c r="DF2623" s="88"/>
      <c r="DG2623" s="88"/>
    </row>
    <row r="2624" spans="107:111" x14ac:dyDescent="0.25">
      <c r="DC2624" s="4"/>
      <c r="DD2624" s="4"/>
      <c r="DE2624" s="4"/>
      <c r="DF2624" s="4"/>
      <c r="DG2624" s="4"/>
    </row>
    <row r="2625" spans="107:111" x14ac:dyDescent="0.25">
      <c r="DC2625" s="4"/>
      <c r="DD2625" s="4"/>
      <c r="DE2625" s="4"/>
      <c r="DF2625" s="4"/>
      <c r="DG2625" s="4"/>
    </row>
    <row r="2626" spans="107:111" x14ac:dyDescent="0.25">
      <c r="DC2626" s="4"/>
      <c r="DD2626" s="4"/>
      <c r="DE2626" s="4"/>
      <c r="DF2626" s="4"/>
      <c r="DG2626" s="4"/>
    </row>
    <row r="2627" spans="107:111" x14ac:dyDescent="0.25">
      <c r="DC2627" s="4"/>
      <c r="DD2627" s="4"/>
      <c r="DE2627" s="4"/>
      <c r="DF2627" s="4"/>
      <c r="DG2627" s="4"/>
    </row>
    <row r="2628" spans="107:111" x14ac:dyDescent="0.25">
      <c r="DC2628" s="4"/>
      <c r="DD2628" s="4"/>
      <c r="DE2628" s="4"/>
      <c r="DF2628" s="4"/>
      <c r="DG2628" s="4"/>
    </row>
    <row r="2629" spans="107:111" x14ac:dyDescent="0.25">
      <c r="DC2629" s="27"/>
      <c r="DD2629" s="83"/>
      <c r="DE2629" s="83"/>
      <c r="DF2629" s="83"/>
      <c r="DG2629" s="83"/>
    </row>
    <row r="2630" spans="107:111" x14ac:dyDescent="0.25">
      <c r="DC2630" s="4"/>
      <c r="DD2630" s="4"/>
      <c r="DE2630" s="4"/>
      <c r="DF2630" s="4"/>
      <c r="DG2630" s="4"/>
    </row>
    <row r="2631" spans="107:111" x14ac:dyDescent="0.25">
      <c r="DC2631" s="4"/>
      <c r="DD2631" s="4"/>
      <c r="DE2631" s="4"/>
      <c r="DF2631" s="4"/>
      <c r="DG2631" s="4"/>
    </row>
    <row r="2632" spans="107:111" x14ac:dyDescent="0.25">
      <c r="DC2632" s="4"/>
      <c r="DD2632" s="4"/>
      <c r="DE2632" s="4"/>
      <c r="DF2632" s="4"/>
      <c r="DG2632" s="4"/>
    </row>
    <row r="2633" spans="107:111" x14ac:dyDescent="0.25">
      <c r="DC2633" s="4"/>
      <c r="DD2633" s="4"/>
      <c r="DE2633" s="4"/>
      <c r="DF2633" s="4"/>
      <c r="DG2633" s="4"/>
    </row>
    <row r="2634" spans="107:111" x14ac:dyDescent="0.25">
      <c r="DC2634" s="4"/>
      <c r="DD2634" s="4"/>
      <c r="DE2634" s="4"/>
      <c r="DF2634" s="4"/>
      <c r="DG2634" s="4"/>
    </row>
    <row r="2635" spans="107:111" x14ac:dyDescent="0.25">
      <c r="DC2635" s="4"/>
      <c r="DD2635" s="4"/>
      <c r="DE2635" s="4"/>
      <c r="DF2635" s="4"/>
      <c r="DG2635" s="4"/>
    </row>
    <row r="2636" spans="107:111" x14ac:dyDescent="0.25">
      <c r="DC2636" s="4"/>
      <c r="DD2636" s="4"/>
      <c r="DE2636" s="4"/>
      <c r="DF2636" s="4"/>
      <c r="DG2636" s="4"/>
    </row>
    <row r="2637" spans="107:111" x14ac:dyDescent="0.25">
      <c r="DC2637" s="4"/>
      <c r="DD2637" s="87"/>
      <c r="DE2637" s="87"/>
      <c r="DF2637" s="87"/>
      <c r="DG2637" s="87"/>
    </row>
    <row r="2638" spans="107:111" x14ac:dyDescent="0.25">
      <c r="DC2638" s="4"/>
      <c r="DD2638" s="4"/>
      <c r="DE2638" s="4"/>
      <c r="DF2638" s="4"/>
      <c r="DG2638" s="4"/>
    </row>
    <row r="2639" spans="107:111" x14ac:dyDescent="0.25">
      <c r="DC2639" s="4"/>
      <c r="DD2639" s="4"/>
      <c r="DE2639" s="4"/>
      <c r="DF2639" s="4"/>
      <c r="DG2639" s="4"/>
    </row>
    <row r="2640" spans="107:111" x14ac:dyDescent="0.25">
      <c r="DC2640" s="4"/>
      <c r="DD2640" s="4"/>
      <c r="DE2640" s="4"/>
      <c r="DF2640" s="4"/>
      <c r="DG2640" s="4"/>
    </row>
    <row r="2641" spans="107:111" x14ac:dyDescent="0.25">
      <c r="DC2641" s="4"/>
      <c r="DD2641" s="4"/>
      <c r="DE2641" s="4"/>
      <c r="DF2641" s="4"/>
      <c r="DG2641" s="4"/>
    </row>
    <row r="2642" spans="107:111" x14ac:dyDescent="0.25">
      <c r="DC2642" s="4"/>
      <c r="DD2642" s="4"/>
      <c r="DE2642" s="4"/>
      <c r="DF2642" s="4"/>
      <c r="DG2642" s="4"/>
    </row>
    <row r="2643" spans="107:111" x14ac:dyDescent="0.25">
      <c r="DC2643" s="4"/>
      <c r="DD2643" s="4"/>
      <c r="DE2643" s="4"/>
      <c r="DF2643" s="4"/>
      <c r="DG2643" s="4"/>
    </row>
    <row r="2644" spans="107:111" x14ac:dyDescent="0.25">
      <c r="DC2644" s="4"/>
      <c r="DD2644" s="4"/>
      <c r="DE2644" s="4"/>
      <c r="DF2644" s="4"/>
      <c r="DG2644" s="4"/>
    </row>
    <row r="2645" spans="107:111" x14ac:dyDescent="0.25">
      <c r="DC2645" s="4"/>
      <c r="DD2645" s="88"/>
      <c r="DE2645" s="88"/>
      <c r="DF2645" s="88"/>
      <c r="DG2645" s="88"/>
    </row>
    <row r="2646" spans="107:111" x14ac:dyDescent="0.25">
      <c r="DC2646" s="4"/>
      <c r="DD2646" s="4"/>
      <c r="DE2646" s="4"/>
      <c r="DF2646" s="4"/>
      <c r="DG2646" s="4"/>
    </row>
    <row r="2647" spans="107:111" x14ac:dyDescent="0.25">
      <c r="DC2647" s="4"/>
      <c r="DD2647" s="4"/>
      <c r="DE2647" s="4"/>
      <c r="DF2647" s="4"/>
      <c r="DG2647" s="4"/>
    </row>
    <row r="2648" spans="107:111" x14ac:dyDescent="0.25">
      <c r="DC2648" s="4"/>
      <c r="DD2648" s="4"/>
      <c r="DE2648" s="4"/>
      <c r="DF2648" s="4"/>
      <c r="DG2648" s="4"/>
    </row>
    <row r="2649" spans="107:111" x14ac:dyDescent="0.25">
      <c r="DC2649" s="4"/>
      <c r="DD2649" s="4"/>
      <c r="DE2649" s="4"/>
      <c r="DF2649" s="4"/>
      <c r="DG2649" s="4"/>
    </row>
    <row r="2650" spans="107:111" x14ac:dyDescent="0.25">
      <c r="DC2650" s="4"/>
      <c r="DD2650" s="4"/>
      <c r="DE2650" s="4"/>
      <c r="DF2650" s="4"/>
      <c r="DG2650" s="4"/>
    </row>
    <row r="2651" spans="107:111" x14ac:dyDescent="0.25">
      <c r="DC2651" s="27"/>
      <c r="DD2651" s="83"/>
      <c r="DE2651" s="83"/>
      <c r="DF2651" s="83"/>
      <c r="DG2651" s="83"/>
    </row>
    <row r="2652" spans="107:111" x14ac:dyDescent="0.25">
      <c r="DC2652" s="4"/>
      <c r="DD2652" s="4"/>
      <c r="DE2652" s="4"/>
      <c r="DF2652" s="4"/>
      <c r="DG2652" s="4"/>
    </row>
    <row r="2653" spans="107:111" x14ac:dyDescent="0.25">
      <c r="DC2653" s="4"/>
      <c r="DD2653" s="4"/>
      <c r="DE2653" s="4"/>
      <c r="DF2653" s="4"/>
      <c r="DG2653" s="4"/>
    </row>
    <row r="2654" spans="107:111" x14ac:dyDescent="0.25">
      <c r="DC2654" s="4"/>
      <c r="DD2654" s="4"/>
      <c r="DE2654" s="4"/>
      <c r="DF2654" s="4"/>
      <c r="DG2654" s="4"/>
    </row>
    <row r="2655" spans="107:111" x14ac:dyDescent="0.25">
      <c r="DC2655" s="4"/>
      <c r="DD2655" s="4"/>
      <c r="DE2655" s="4"/>
      <c r="DF2655" s="4"/>
      <c r="DG2655" s="4"/>
    </row>
    <row r="2656" spans="107:111" x14ac:dyDescent="0.25">
      <c r="DC2656" s="4"/>
      <c r="DD2656" s="4"/>
      <c r="DE2656" s="4"/>
      <c r="DF2656" s="4"/>
      <c r="DG2656" s="4"/>
    </row>
    <row r="2657" spans="107:111" x14ac:dyDescent="0.25">
      <c r="DC2657" s="4"/>
      <c r="DD2657" s="4"/>
      <c r="DE2657" s="4"/>
      <c r="DF2657" s="4"/>
      <c r="DG2657" s="4"/>
    </row>
    <row r="2658" spans="107:111" x14ac:dyDescent="0.25">
      <c r="DC2658" s="4"/>
      <c r="DD2658" s="4"/>
      <c r="DE2658" s="4"/>
      <c r="DF2658" s="4"/>
      <c r="DG2658" s="4"/>
    </row>
    <row r="2659" spans="107:111" x14ac:dyDescent="0.25">
      <c r="DC2659" s="4"/>
      <c r="DD2659" s="87"/>
      <c r="DE2659" s="87"/>
      <c r="DF2659" s="87"/>
      <c r="DG2659" s="87"/>
    </row>
    <row r="2660" spans="107:111" x14ac:dyDescent="0.25">
      <c r="DC2660" s="4"/>
      <c r="DD2660" s="4"/>
      <c r="DE2660" s="4"/>
      <c r="DF2660" s="4"/>
      <c r="DG2660" s="4"/>
    </row>
    <row r="2661" spans="107:111" x14ac:dyDescent="0.25">
      <c r="DC2661" s="4"/>
      <c r="DD2661" s="4"/>
      <c r="DE2661" s="4"/>
      <c r="DF2661" s="4"/>
      <c r="DG2661" s="4"/>
    </row>
    <row r="2662" spans="107:111" x14ac:dyDescent="0.25">
      <c r="DC2662" s="4"/>
      <c r="DD2662" s="4"/>
      <c r="DE2662" s="4"/>
      <c r="DF2662" s="4"/>
      <c r="DG2662" s="4"/>
    </row>
    <row r="2663" spans="107:111" x14ac:dyDescent="0.25">
      <c r="DC2663" s="4"/>
      <c r="DD2663" s="4"/>
      <c r="DE2663" s="4"/>
      <c r="DF2663" s="4"/>
      <c r="DG2663" s="4"/>
    </row>
    <row r="2664" spans="107:111" x14ac:dyDescent="0.25">
      <c r="DC2664" s="4"/>
      <c r="DD2664" s="4"/>
      <c r="DE2664" s="4"/>
      <c r="DF2664" s="4"/>
      <c r="DG2664" s="4"/>
    </row>
    <row r="2665" spans="107:111" x14ac:dyDescent="0.25">
      <c r="DC2665" s="4"/>
      <c r="DD2665" s="4"/>
      <c r="DE2665" s="4"/>
      <c r="DF2665" s="4"/>
      <c r="DG2665" s="4"/>
    </row>
    <row r="2666" spans="107:111" x14ac:dyDescent="0.25">
      <c r="DC2666" s="4"/>
      <c r="DD2666" s="4"/>
      <c r="DE2666" s="4"/>
      <c r="DF2666" s="4"/>
      <c r="DG2666" s="4"/>
    </row>
    <row r="2667" spans="107:111" x14ac:dyDescent="0.25">
      <c r="DC2667" s="4"/>
      <c r="DD2667" s="4"/>
      <c r="DE2667" s="4"/>
      <c r="DF2667" s="4"/>
      <c r="DG2667" s="4"/>
    </row>
    <row r="2668" spans="107:111" x14ac:dyDescent="0.25">
      <c r="DC2668" s="4"/>
      <c r="DD2668" s="88"/>
      <c r="DE2668" s="88"/>
      <c r="DF2668" s="88"/>
      <c r="DG2668" s="88"/>
    </row>
    <row r="2669" spans="107:111" x14ac:dyDescent="0.25">
      <c r="DC2669" s="4"/>
      <c r="DD2669" s="4"/>
      <c r="DE2669" s="4"/>
      <c r="DF2669" s="4"/>
      <c r="DG2669" s="4"/>
    </row>
    <row r="2670" spans="107:111" x14ac:dyDescent="0.25">
      <c r="DC2670" s="4"/>
      <c r="DD2670" s="4"/>
      <c r="DE2670" s="4"/>
      <c r="DF2670" s="4"/>
      <c r="DG2670" s="4"/>
    </row>
    <row r="2671" spans="107:111" x14ac:dyDescent="0.25">
      <c r="DC2671" s="4"/>
      <c r="DD2671" s="4"/>
      <c r="DE2671" s="4"/>
      <c r="DF2671" s="4"/>
      <c r="DG2671" s="4"/>
    </row>
    <row r="2672" spans="107:111" x14ac:dyDescent="0.25">
      <c r="DC2672" s="4"/>
      <c r="DD2672" s="4"/>
      <c r="DE2672" s="4"/>
      <c r="DF2672" s="4"/>
      <c r="DG2672" s="4"/>
    </row>
    <row r="2673" spans="107:111" x14ac:dyDescent="0.25">
      <c r="DC2673" s="4"/>
      <c r="DD2673" s="4"/>
      <c r="DE2673" s="4"/>
      <c r="DF2673" s="4"/>
      <c r="DG2673" s="4"/>
    </row>
    <row r="2674" spans="107:111" x14ac:dyDescent="0.25">
      <c r="DC2674" s="4"/>
      <c r="DD2674" s="4"/>
      <c r="DE2674" s="4"/>
      <c r="DF2674" s="4"/>
      <c r="DG2674" s="4"/>
    </row>
    <row r="2675" spans="107:111" x14ac:dyDescent="0.25">
      <c r="DC2675" s="27"/>
      <c r="DD2675" s="83"/>
      <c r="DE2675" s="83"/>
      <c r="DF2675" s="83"/>
      <c r="DG2675" s="83"/>
    </row>
    <row r="2676" spans="107:111" x14ac:dyDescent="0.25">
      <c r="DC2676" s="4"/>
      <c r="DD2676" s="4"/>
      <c r="DE2676" s="4"/>
      <c r="DF2676" s="4"/>
      <c r="DG2676" s="4"/>
    </row>
    <row r="2677" spans="107:111" x14ac:dyDescent="0.25">
      <c r="DC2677" s="4"/>
      <c r="DD2677" s="4"/>
      <c r="DE2677" s="4"/>
      <c r="DF2677" s="4"/>
      <c r="DG2677" s="4"/>
    </row>
    <row r="2678" spans="107:111" x14ac:dyDescent="0.25">
      <c r="DC2678" s="4"/>
      <c r="DD2678" s="4"/>
      <c r="DE2678" s="4"/>
      <c r="DF2678" s="4"/>
      <c r="DG2678" s="4"/>
    </row>
    <row r="2679" spans="107:111" x14ac:dyDescent="0.25">
      <c r="DC2679" s="4"/>
      <c r="DD2679" s="4"/>
      <c r="DE2679" s="4"/>
      <c r="DF2679" s="4"/>
      <c r="DG2679" s="4"/>
    </row>
    <row r="2680" spans="107:111" x14ac:dyDescent="0.25">
      <c r="DC2680" s="4"/>
      <c r="DD2680" s="4"/>
      <c r="DE2680" s="4"/>
      <c r="DF2680" s="4"/>
      <c r="DG2680" s="4"/>
    </row>
    <row r="2681" spans="107:111" x14ac:dyDescent="0.25">
      <c r="DC2681" s="4"/>
      <c r="DD2681" s="4"/>
      <c r="DE2681" s="4"/>
      <c r="DF2681" s="4"/>
      <c r="DG2681" s="4"/>
    </row>
    <row r="2682" spans="107:111" x14ac:dyDescent="0.25">
      <c r="DC2682" s="4"/>
      <c r="DD2682" s="4"/>
      <c r="DE2682" s="4"/>
      <c r="DF2682" s="4"/>
      <c r="DG2682" s="4"/>
    </row>
    <row r="2683" spans="107:111" x14ac:dyDescent="0.25">
      <c r="DD2683" s="78"/>
      <c r="DE2683" s="78"/>
      <c r="DF2683" s="78"/>
      <c r="DG2683" s="78"/>
    </row>
    <row r="2690" spans="108:111" x14ac:dyDescent="0.25">
      <c r="DD2690" s="80"/>
      <c r="DE2690" s="80"/>
      <c r="DF2690" s="80"/>
      <c r="DG2690" s="80"/>
    </row>
    <row r="2695" spans="108:111" x14ac:dyDescent="0.25">
      <c r="DD2695" s="85"/>
      <c r="DE2695" s="85"/>
      <c r="DF2695" s="85"/>
      <c r="DG2695" s="85"/>
    </row>
    <row r="2703" spans="108:111" x14ac:dyDescent="0.25">
      <c r="DD2703" s="78"/>
      <c r="DE2703" s="78"/>
      <c r="DF2703" s="78"/>
      <c r="DG2703" s="78"/>
    </row>
    <row r="2710" spans="108:111" x14ac:dyDescent="0.25">
      <c r="DD2710" s="80"/>
      <c r="DE2710" s="80"/>
      <c r="DF2710" s="80"/>
      <c r="DG2710" s="80"/>
    </row>
    <row r="2715" spans="108:111" x14ac:dyDescent="0.25">
      <c r="DD2715" s="85"/>
      <c r="DE2715" s="85"/>
      <c r="DF2715" s="85"/>
      <c r="DG2715" s="85"/>
    </row>
    <row r="2723" spans="108:111" x14ac:dyDescent="0.25">
      <c r="DD2723" s="78"/>
      <c r="DE2723" s="78"/>
      <c r="DF2723" s="78"/>
      <c r="DG2723" s="78"/>
    </row>
    <row r="2730" spans="108:111" x14ac:dyDescent="0.25">
      <c r="DD2730" s="80"/>
      <c r="DE2730" s="80"/>
      <c r="DF2730" s="80"/>
      <c r="DG2730" s="80"/>
    </row>
    <row r="2735" spans="108:111" x14ac:dyDescent="0.25">
      <c r="DD2735" s="85"/>
      <c r="DE2735" s="85"/>
      <c r="DF2735" s="85"/>
      <c r="DG2735" s="85"/>
    </row>
    <row r="2743" spans="108:111" x14ac:dyDescent="0.25">
      <c r="DD2743" s="78"/>
      <c r="DE2743" s="78"/>
      <c r="DF2743" s="78"/>
      <c r="DG2743" s="78"/>
    </row>
    <row r="2750" spans="108:111" x14ac:dyDescent="0.25">
      <c r="DD2750" s="80"/>
      <c r="DE2750" s="80"/>
      <c r="DF2750" s="80"/>
      <c r="DG2750" s="80"/>
    </row>
    <row r="2755" spans="108:111" x14ac:dyDescent="0.25">
      <c r="DD2755" s="85"/>
      <c r="DE2755" s="85"/>
      <c r="DF2755" s="85"/>
      <c r="DG2755" s="85"/>
    </row>
    <row r="2763" spans="108:111" x14ac:dyDescent="0.25">
      <c r="DD2763" s="78"/>
      <c r="DE2763" s="78"/>
      <c r="DF2763" s="78"/>
      <c r="DG2763" s="78"/>
    </row>
    <row r="2770" spans="108:111" x14ac:dyDescent="0.25">
      <c r="DD2770" s="80"/>
      <c r="DE2770" s="80"/>
      <c r="DF2770" s="80"/>
      <c r="DG2770" s="80"/>
    </row>
    <row r="2775" spans="108:111" x14ac:dyDescent="0.25">
      <c r="DD2775" s="85"/>
      <c r="DE2775" s="85"/>
      <c r="DF2775" s="85"/>
      <c r="DG2775" s="85"/>
    </row>
    <row r="2783" spans="108:111" x14ac:dyDescent="0.25">
      <c r="DD2783" s="78"/>
      <c r="DE2783" s="78"/>
      <c r="DF2783" s="78"/>
      <c r="DG2783" s="78"/>
    </row>
    <row r="2790" spans="108:111" x14ac:dyDescent="0.25">
      <c r="DD2790" s="80"/>
      <c r="DE2790" s="80"/>
      <c r="DF2790" s="80"/>
      <c r="DG2790" s="80"/>
    </row>
    <row r="2795" spans="108:111" x14ac:dyDescent="0.25">
      <c r="DD2795" s="85"/>
      <c r="DE2795" s="85"/>
      <c r="DF2795" s="85"/>
      <c r="DG2795" s="85"/>
    </row>
    <row r="2802" spans="107:111" x14ac:dyDescent="0.25">
      <c r="DC2802" s="4"/>
      <c r="DD2802" s="4"/>
      <c r="DE2802" s="4"/>
      <c r="DF2802" s="4"/>
      <c r="DG2802" s="4"/>
    </row>
    <row r="2803" spans="107:111" x14ac:dyDescent="0.25">
      <c r="DC2803" s="4"/>
      <c r="DD2803" s="87"/>
      <c r="DE2803" s="87"/>
      <c r="DF2803" s="87"/>
      <c r="DG2803" s="87"/>
    </row>
    <row r="2804" spans="107:111" x14ac:dyDescent="0.25">
      <c r="DC2804" s="4"/>
      <c r="DD2804" s="4"/>
      <c r="DE2804" s="4"/>
      <c r="DF2804" s="4"/>
      <c r="DG2804" s="4"/>
    </row>
    <row r="2807" spans="107:111" x14ac:dyDescent="0.25">
      <c r="DC2807" s="4"/>
      <c r="DD2807" s="4"/>
      <c r="DE2807" s="4"/>
      <c r="DF2807" s="4"/>
      <c r="DG2807" s="4"/>
    </row>
    <row r="2808" spans="107:111" x14ac:dyDescent="0.25">
      <c r="DC2808" s="4"/>
      <c r="DD2808" s="4"/>
      <c r="DE2808" s="4"/>
      <c r="DF2808" s="4"/>
      <c r="DG2808" s="4"/>
    </row>
    <row r="2810" spans="107:111" x14ac:dyDescent="0.25">
      <c r="DC2810" s="4"/>
      <c r="DD2810" s="4"/>
      <c r="DE2810" s="4"/>
      <c r="DF2810" s="4"/>
      <c r="DG2810" s="4"/>
    </row>
    <row r="2811" spans="107:111" x14ac:dyDescent="0.25">
      <c r="DC2811" s="4"/>
      <c r="DD2811" s="30"/>
      <c r="DE2811" s="30"/>
      <c r="DF2811" s="30"/>
      <c r="DG2811" s="30"/>
    </row>
    <row r="2812" spans="107:111" x14ac:dyDescent="0.25">
      <c r="DC2812" s="4"/>
      <c r="DD2812" s="4"/>
      <c r="DE2812" s="4"/>
      <c r="DF2812" s="4"/>
      <c r="DG2812" s="4"/>
    </row>
    <row r="2813" spans="107:111" x14ac:dyDescent="0.25">
      <c r="DC2813" s="4"/>
      <c r="DD2813" s="4"/>
      <c r="DE2813" s="4"/>
      <c r="DF2813" s="4"/>
      <c r="DG2813" s="4"/>
    </row>
    <row r="2814" spans="107:111" x14ac:dyDescent="0.25">
      <c r="DC2814" s="4"/>
      <c r="DD2814" s="4"/>
      <c r="DE2814" s="4"/>
      <c r="DF2814" s="4"/>
      <c r="DG2814" s="4"/>
    </row>
    <row r="2815" spans="107:111" x14ac:dyDescent="0.25">
      <c r="DC2815" s="4"/>
      <c r="DD2815" s="4"/>
      <c r="DE2815" s="4"/>
      <c r="DF2815" s="4"/>
      <c r="DG2815" s="4"/>
    </row>
    <row r="2816" spans="107:111" x14ac:dyDescent="0.25">
      <c r="DC2816" s="4"/>
      <c r="DD2816" s="4"/>
      <c r="DE2816" s="4"/>
      <c r="DF2816" s="4"/>
      <c r="DG2816" s="4"/>
    </row>
    <row r="2817" spans="107:111" x14ac:dyDescent="0.25">
      <c r="DC2817" s="4"/>
      <c r="DD2817" s="89"/>
      <c r="DE2817" s="89"/>
      <c r="DF2817" s="89"/>
      <c r="DG2817" s="89"/>
    </row>
    <row r="2824" spans="107:111" x14ac:dyDescent="0.25">
      <c r="DC2824" s="4"/>
      <c r="DD2824" s="4"/>
      <c r="DE2824" s="4"/>
      <c r="DF2824" s="4"/>
      <c r="DG2824" s="4"/>
    </row>
    <row r="2825" spans="107:111" x14ac:dyDescent="0.25">
      <c r="DC2825" s="4"/>
      <c r="DD2825" s="87"/>
      <c r="DE2825" s="87"/>
      <c r="DF2825" s="87"/>
      <c r="DG2825" s="87"/>
    </row>
    <row r="2826" spans="107:111" x14ac:dyDescent="0.25">
      <c r="DC2826" s="4"/>
      <c r="DD2826" s="4"/>
      <c r="DE2826" s="4"/>
      <c r="DF2826" s="4"/>
      <c r="DG2826" s="4"/>
    </row>
    <row r="2829" spans="107:111" x14ac:dyDescent="0.25">
      <c r="DC2829" s="4"/>
      <c r="DD2829" s="4"/>
      <c r="DE2829" s="4"/>
      <c r="DF2829" s="4"/>
      <c r="DG2829" s="4"/>
    </row>
    <row r="2830" spans="107:111" x14ac:dyDescent="0.25">
      <c r="DC2830" s="4"/>
      <c r="DD2830" s="4"/>
      <c r="DE2830" s="4"/>
      <c r="DF2830" s="4"/>
      <c r="DG2830" s="4"/>
    </row>
    <row r="2831" spans="107:111" x14ac:dyDescent="0.25">
      <c r="DC2831" s="4"/>
      <c r="DD2831" s="4"/>
      <c r="DE2831" s="4"/>
      <c r="DF2831" s="4"/>
      <c r="DG2831" s="4"/>
    </row>
    <row r="2833" spans="107:111" x14ac:dyDescent="0.25">
      <c r="DC2833" s="4"/>
      <c r="DD2833" s="4"/>
      <c r="DE2833" s="4"/>
      <c r="DF2833" s="4"/>
      <c r="DG2833" s="4"/>
    </row>
    <row r="2834" spans="107:111" x14ac:dyDescent="0.25">
      <c r="DC2834" s="4"/>
      <c r="DD2834" s="30"/>
      <c r="DE2834" s="30"/>
      <c r="DF2834" s="30"/>
      <c r="DG2834" s="30"/>
    </row>
    <row r="2835" spans="107:111" x14ac:dyDescent="0.25">
      <c r="DC2835" s="4"/>
      <c r="DD2835" s="4"/>
      <c r="DE2835" s="4"/>
      <c r="DF2835" s="4"/>
      <c r="DG2835" s="4"/>
    </row>
    <row r="2836" spans="107:111" x14ac:dyDescent="0.25">
      <c r="DC2836" s="4"/>
      <c r="DD2836" s="4"/>
      <c r="DE2836" s="4"/>
      <c r="DF2836" s="4"/>
      <c r="DG2836" s="4"/>
    </row>
    <row r="2837" spans="107:111" x14ac:dyDescent="0.25">
      <c r="DC2837" s="4"/>
      <c r="DD2837" s="4"/>
      <c r="DE2837" s="4"/>
      <c r="DF2837" s="4"/>
      <c r="DG2837" s="4"/>
    </row>
    <row r="2838" spans="107:111" x14ac:dyDescent="0.25">
      <c r="DC2838" s="4"/>
      <c r="DD2838" s="4"/>
      <c r="DE2838" s="4"/>
      <c r="DF2838" s="4"/>
      <c r="DG2838" s="4"/>
    </row>
    <row r="2839" spans="107:111" x14ac:dyDescent="0.25">
      <c r="DC2839" s="4"/>
      <c r="DD2839" s="4"/>
      <c r="DE2839" s="4"/>
      <c r="DF2839" s="4"/>
      <c r="DG2839" s="4"/>
    </row>
    <row r="2840" spans="107:111" x14ac:dyDescent="0.25">
      <c r="DC2840" s="4"/>
      <c r="DD2840" s="4"/>
      <c r="DE2840" s="4"/>
      <c r="DF2840" s="4"/>
      <c r="DG2840" s="4"/>
    </row>
    <row r="2841" spans="107:111" x14ac:dyDescent="0.25">
      <c r="DC2841" s="4"/>
      <c r="DD2841" s="89"/>
      <c r="DE2841" s="89"/>
      <c r="DF2841" s="89"/>
      <c r="DG2841" s="89"/>
    </row>
    <row r="2848" spans="107:111" x14ac:dyDescent="0.25">
      <c r="DC2848" s="4"/>
      <c r="DD2848" s="4"/>
      <c r="DE2848" s="4"/>
      <c r="DF2848" s="4"/>
      <c r="DG2848" s="4"/>
    </row>
    <row r="2849" spans="107:111" x14ac:dyDescent="0.25">
      <c r="DC2849" s="4"/>
      <c r="DD2849" s="87"/>
      <c r="DE2849" s="87"/>
      <c r="DF2849" s="87"/>
      <c r="DG2849" s="87"/>
    </row>
    <row r="2850" spans="107:111" x14ac:dyDescent="0.25">
      <c r="DC2850" s="4"/>
      <c r="DD2850" s="4"/>
      <c r="DE2850" s="4"/>
      <c r="DF2850" s="4"/>
      <c r="DG2850" s="4"/>
    </row>
    <row r="2853" spans="107:111" x14ac:dyDescent="0.25">
      <c r="DC2853" s="4"/>
      <c r="DD2853" s="4"/>
      <c r="DE2853" s="4"/>
      <c r="DF2853" s="4"/>
      <c r="DG2853" s="4"/>
    </row>
    <row r="2854" spans="107:111" x14ac:dyDescent="0.25">
      <c r="DC2854" s="4"/>
      <c r="DD2854" s="4"/>
      <c r="DE2854" s="4"/>
      <c r="DF2854" s="4"/>
      <c r="DG2854" s="4"/>
    </row>
    <row r="2856" spans="107:111" x14ac:dyDescent="0.25">
      <c r="DC2856" s="4"/>
      <c r="DD2856" s="4"/>
      <c r="DE2856" s="4"/>
      <c r="DF2856" s="4"/>
      <c r="DG2856" s="4"/>
    </row>
    <row r="2857" spans="107:111" x14ac:dyDescent="0.25">
      <c r="DC2857" s="4"/>
      <c r="DD2857" s="30"/>
      <c r="DE2857" s="30"/>
      <c r="DF2857" s="30"/>
      <c r="DG2857" s="30"/>
    </row>
    <row r="2858" spans="107:111" x14ac:dyDescent="0.25">
      <c r="DC2858" s="4"/>
      <c r="DD2858" s="4"/>
      <c r="DE2858" s="4"/>
      <c r="DF2858" s="4"/>
      <c r="DG2858" s="4"/>
    </row>
    <row r="2859" spans="107:111" x14ac:dyDescent="0.25">
      <c r="DC2859" s="4"/>
      <c r="DD2859" s="4"/>
      <c r="DE2859" s="4"/>
      <c r="DF2859" s="4"/>
      <c r="DG2859" s="4"/>
    </row>
    <row r="2860" spans="107:111" x14ac:dyDescent="0.25">
      <c r="DC2860" s="4"/>
      <c r="DD2860" s="4"/>
      <c r="DE2860" s="4"/>
      <c r="DF2860" s="4"/>
      <c r="DG2860" s="4"/>
    </row>
    <row r="2861" spans="107:111" x14ac:dyDescent="0.25">
      <c r="DC2861" s="4"/>
      <c r="DD2861" s="4"/>
      <c r="DE2861" s="4"/>
      <c r="DF2861" s="4"/>
      <c r="DG2861" s="4"/>
    </row>
    <row r="2862" spans="107:111" x14ac:dyDescent="0.25">
      <c r="DC2862" s="4"/>
      <c r="DD2862" s="4"/>
      <c r="DE2862" s="4"/>
      <c r="DF2862" s="4"/>
      <c r="DG2862" s="4"/>
    </row>
    <row r="2863" spans="107:111" x14ac:dyDescent="0.25">
      <c r="DC2863" s="4"/>
      <c r="DD2863" s="89"/>
      <c r="DE2863" s="89"/>
      <c r="DF2863" s="89"/>
      <c r="DG2863" s="89"/>
    </row>
    <row r="2870" spans="107:111" x14ac:dyDescent="0.25">
      <c r="DC2870" s="4"/>
      <c r="DD2870" s="4"/>
      <c r="DE2870" s="4"/>
      <c r="DF2870" s="4"/>
      <c r="DG2870" s="4"/>
    </row>
    <row r="2871" spans="107:111" x14ac:dyDescent="0.25">
      <c r="DC2871" s="4"/>
      <c r="DD2871" s="87"/>
      <c r="DE2871" s="87"/>
      <c r="DF2871" s="87"/>
      <c r="DG2871" s="87"/>
    </row>
    <row r="2872" spans="107:111" x14ac:dyDescent="0.25">
      <c r="DC2872" s="4"/>
      <c r="DD2872" s="4"/>
      <c r="DE2872" s="4"/>
      <c r="DF2872" s="4"/>
      <c r="DG2872" s="4"/>
    </row>
    <row r="2875" spans="107:111" x14ac:dyDescent="0.25">
      <c r="DC2875" s="4"/>
      <c r="DD2875" s="4"/>
      <c r="DE2875" s="4"/>
      <c r="DF2875" s="4"/>
      <c r="DG2875" s="4"/>
    </row>
    <row r="2876" spans="107:111" x14ac:dyDescent="0.25">
      <c r="DC2876" s="4"/>
      <c r="DD2876" s="4"/>
      <c r="DE2876" s="4"/>
      <c r="DF2876" s="4"/>
      <c r="DG2876" s="4"/>
    </row>
    <row r="2877" spans="107:111" x14ac:dyDescent="0.25">
      <c r="DC2877" s="4"/>
      <c r="DD2877" s="4"/>
      <c r="DE2877" s="4"/>
      <c r="DF2877" s="4"/>
      <c r="DG2877" s="4"/>
    </row>
    <row r="2879" spans="107:111" x14ac:dyDescent="0.25">
      <c r="DC2879" s="4"/>
      <c r="DD2879" s="4"/>
      <c r="DE2879" s="4"/>
      <c r="DF2879" s="4"/>
      <c r="DG2879" s="4"/>
    </row>
    <row r="2880" spans="107:111" x14ac:dyDescent="0.25">
      <c r="DC2880" s="4"/>
      <c r="DD2880" s="30"/>
      <c r="DE2880" s="30"/>
      <c r="DF2880" s="30"/>
      <c r="DG2880" s="30"/>
    </row>
    <row r="2881" spans="107:111" x14ac:dyDescent="0.25">
      <c r="DC2881" s="4"/>
      <c r="DD2881" s="4"/>
      <c r="DE2881" s="4"/>
      <c r="DF2881" s="4"/>
      <c r="DG2881" s="4"/>
    </row>
    <row r="2882" spans="107:111" x14ac:dyDescent="0.25">
      <c r="DC2882" s="4"/>
      <c r="DD2882" s="4"/>
      <c r="DE2882" s="4"/>
      <c r="DF2882" s="4"/>
      <c r="DG2882" s="4"/>
    </row>
    <row r="2883" spans="107:111" x14ac:dyDescent="0.25">
      <c r="DC2883" s="4"/>
      <c r="DD2883" s="4"/>
      <c r="DE2883" s="4"/>
      <c r="DF2883" s="4"/>
      <c r="DG2883" s="4"/>
    </row>
    <row r="2884" spans="107:111" x14ac:dyDescent="0.25">
      <c r="DC2884" s="4"/>
      <c r="DD2884" s="4"/>
      <c r="DE2884" s="4"/>
      <c r="DF2884" s="4"/>
      <c r="DG2884" s="4"/>
    </row>
    <row r="2885" spans="107:111" x14ac:dyDescent="0.25">
      <c r="DC2885" s="4"/>
      <c r="DD2885" s="4"/>
      <c r="DE2885" s="4"/>
      <c r="DF2885" s="4"/>
      <c r="DG2885" s="4"/>
    </row>
    <row r="2886" spans="107:111" x14ac:dyDescent="0.25">
      <c r="DC2886" s="4"/>
      <c r="DD2886" s="4"/>
      <c r="DE2886" s="4"/>
      <c r="DF2886" s="4"/>
      <c r="DG2886" s="4"/>
    </row>
    <row r="2887" spans="107:111" x14ac:dyDescent="0.25">
      <c r="DC2887" s="4"/>
      <c r="DD2887" s="89"/>
      <c r="DE2887" s="89"/>
      <c r="DF2887" s="89"/>
      <c r="DG2887" s="89"/>
    </row>
    <row r="2894" spans="107:111" x14ac:dyDescent="0.25">
      <c r="DC2894" s="4"/>
      <c r="DD2894" s="4"/>
      <c r="DE2894" s="4"/>
      <c r="DF2894" s="4"/>
      <c r="DG2894" s="4"/>
    </row>
    <row r="2895" spans="107:111" x14ac:dyDescent="0.25">
      <c r="DC2895" s="4"/>
      <c r="DD2895" s="87"/>
      <c r="DE2895" s="87"/>
      <c r="DF2895" s="87"/>
      <c r="DG2895" s="87"/>
    </row>
    <row r="2896" spans="107:111" x14ac:dyDescent="0.25">
      <c r="DC2896" s="4"/>
      <c r="DD2896" s="4"/>
      <c r="DE2896" s="4"/>
      <c r="DF2896" s="4"/>
      <c r="DG2896" s="4"/>
    </row>
    <row r="2899" spans="107:111" x14ac:dyDescent="0.25">
      <c r="DC2899" s="4"/>
      <c r="DD2899" s="4"/>
      <c r="DE2899" s="4"/>
      <c r="DF2899" s="4"/>
      <c r="DG2899" s="4"/>
    </row>
    <row r="2900" spans="107:111" x14ac:dyDescent="0.25">
      <c r="DC2900" s="4"/>
      <c r="DD2900" s="4"/>
      <c r="DE2900" s="4"/>
      <c r="DF2900" s="4"/>
      <c r="DG2900" s="4"/>
    </row>
    <row r="2902" spans="107:111" x14ac:dyDescent="0.25">
      <c r="DC2902" s="4"/>
      <c r="DD2902" s="4"/>
      <c r="DE2902" s="4"/>
      <c r="DF2902" s="4"/>
      <c r="DG2902" s="4"/>
    </row>
    <row r="2903" spans="107:111" x14ac:dyDescent="0.25">
      <c r="DC2903" s="4"/>
      <c r="DD2903" s="30"/>
      <c r="DE2903" s="30"/>
      <c r="DF2903" s="30"/>
      <c r="DG2903" s="30"/>
    </row>
    <row r="2904" spans="107:111" x14ac:dyDescent="0.25">
      <c r="DC2904" s="4"/>
      <c r="DD2904" s="4"/>
      <c r="DE2904" s="4"/>
      <c r="DF2904" s="4"/>
      <c r="DG2904" s="4"/>
    </row>
    <row r="2905" spans="107:111" x14ac:dyDescent="0.25">
      <c r="DC2905" s="4"/>
      <c r="DD2905" s="4"/>
      <c r="DE2905" s="4"/>
      <c r="DF2905" s="4"/>
      <c r="DG2905" s="4"/>
    </row>
    <row r="2906" spans="107:111" x14ac:dyDescent="0.25">
      <c r="DC2906" s="4"/>
      <c r="DD2906" s="4"/>
      <c r="DE2906" s="4"/>
      <c r="DF2906" s="4"/>
      <c r="DG2906" s="4"/>
    </row>
    <row r="2907" spans="107:111" x14ac:dyDescent="0.25">
      <c r="DC2907" s="4"/>
      <c r="DD2907" s="4"/>
      <c r="DE2907" s="4"/>
      <c r="DF2907" s="4"/>
      <c r="DG2907" s="4"/>
    </row>
    <row r="2908" spans="107:111" x14ac:dyDescent="0.25">
      <c r="DC2908" s="4"/>
      <c r="DD2908" s="4"/>
      <c r="DE2908" s="4"/>
      <c r="DF2908" s="4"/>
      <c r="DG2908" s="4"/>
    </row>
    <row r="2909" spans="107:111" x14ac:dyDescent="0.25">
      <c r="DC2909" s="4"/>
      <c r="DD2909" s="89"/>
      <c r="DE2909" s="89"/>
      <c r="DF2909" s="89"/>
      <c r="DG2909" s="89"/>
    </row>
    <row r="2916" spans="107:111" x14ac:dyDescent="0.25">
      <c r="DC2916" s="4"/>
      <c r="DD2916" s="4"/>
      <c r="DE2916" s="4"/>
      <c r="DF2916" s="4"/>
      <c r="DG2916" s="4"/>
    </row>
    <row r="2917" spans="107:111" x14ac:dyDescent="0.25">
      <c r="DD2917" s="78"/>
      <c r="DE2917" s="78"/>
      <c r="DF2917" s="78"/>
      <c r="DG2917" s="78"/>
    </row>
    <row r="2923" spans="107:111" x14ac:dyDescent="0.25">
      <c r="DC2923" s="4"/>
      <c r="DD2923" s="4"/>
      <c r="DE2923" s="4"/>
      <c r="DF2923" s="4"/>
      <c r="DG2923" s="4"/>
    </row>
    <row r="2926" spans="107:111" x14ac:dyDescent="0.25">
      <c r="DD2926" s="80"/>
      <c r="DE2926" s="80"/>
      <c r="DF2926" s="80"/>
      <c r="DG2926" s="80"/>
    </row>
    <row r="2932" spans="107:111" x14ac:dyDescent="0.25">
      <c r="DC2932" s="4"/>
      <c r="DD2932" s="4"/>
      <c r="DE2932" s="4"/>
      <c r="DF2932" s="4"/>
      <c r="DG2932" s="4"/>
    </row>
    <row r="2933" spans="107:111" x14ac:dyDescent="0.25">
      <c r="DD2933" s="85"/>
      <c r="DE2933" s="85"/>
      <c r="DF2933" s="85"/>
      <c r="DG2933" s="85"/>
    </row>
    <row r="2940" spans="107:111" x14ac:dyDescent="0.25">
      <c r="DC2940" s="4"/>
      <c r="DD2940" s="4"/>
      <c r="DE2940" s="4"/>
      <c r="DF2940" s="4"/>
      <c r="DG2940" s="4"/>
    </row>
    <row r="2941" spans="107:111" x14ac:dyDescent="0.25">
      <c r="DC2941" s="4"/>
      <c r="DD2941" s="4"/>
      <c r="DE2941" s="4"/>
      <c r="DF2941" s="4"/>
      <c r="DG2941" s="4"/>
    </row>
    <row r="2942" spans="107:111" x14ac:dyDescent="0.25">
      <c r="DD2942" s="78"/>
      <c r="DE2942" s="78"/>
      <c r="DF2942" s="78"/>
      <c r="DG2942" s="78"/>
    </row>
    <row r="2947" spans="107:111" x14ac:dyDescent="0.25">
      <c r="DC2947" s="4"/>
      <c r="DD2947" s="4"/>
      <c r="DE2947" s="4"/>
      <c r="DF2947" s="4"/>
      <c r="DG2947" s="4"/>
    </row>
    <row r="2948" spans="107:111" x14ac:dyDescent="0.25">
      <c r="DC2948" s="4"/>
      <c r="DD2948" s="4"/>
      <c r="DE2948" s="4"/>
      <c r="DF2948" s="4"/>
      <c r="DG2948" s="4"/>
    </row>
    <row r="2951" spans="107:111" x14ac:dyDescent="0.25">
      <c r="DD2951" s="80"/>
      <c r="DE2951" s="80"/>
      <c r="DF2951" s="80"/>
      <c r="DG2951" s="80"/>
    </row>
    <row r="2957" spans="107:111" x14ac:dyDescent="0.25">
      <c r="DC2957" s="4"/>
      <c r="DD2957" s="4"/>
      <c r="DE2957" s="4"/>
      <c r="DF2957" s="4"/>
      <c r="DG2957" s="4"/>
    </row>
    <row r="2958" spans="107:111" x14ac:dyDescent="0.25">
      <c r="DD2958" s="85"/>
      <c r="DE2958" s="85"/>
      <c r="DF2958" s="85"/>
      <c r="DG2958" s="85"/>
    </row>
    <row r="2965" spans="107:111" x14ac:dyDescent="0.25">
      <c r="DC2965" s="4"/>
      <c r="DD2965" s="4"/>
      <c r="DE2965" s="4"/>
      <c r="DF2965" s="4"/>
      <c r="DG2965" s="4"/>
    </row>
    <row r="2966" spans="107:111" x14ac:dyDescent="0.25">
      <c r="DD2966" s="78"/>
      <c r="DE2966" s="78"/>
      <c r="DF2966" s="78"/>
      <c r="DG2966" s="78"/>
    </row>
    <row r="2971" spans="107:111" x14ac:dyDescent="0.25">
      <c r="DC2971" s="4"/>
      <c r="DD2971" s="4"/>
      <c r="DE2971" s="4"/>
      <c r="DF2971" s="4"/>
      <c r="DG2971" s="4"/>
    </row>
    <row r="2973" spans="107:111" x14ac:dyDescent="0.25">
      <c r="DC2973" s="86"/>
      <c r="DD2973" s="86"/>
      <c r="DE2973" s="86"/>
      <c r="DF2973" s="86"/>
      <c r="DG2973" s="86"/>
    </row>
    <row r="2974" spans="107:111" x14ac:dyDescent="0.25">
      <c r="DC2974" s="4"/>
      <c r="DD2974" s="4"/>
      <c r="DE2974" s="4"/>
      <c r="DF2974" s="4"/>
      <c r="DG2974" s="4"/>
    </row>
    <row r="2976" spans="107:111" x14ac:dyDescent="0.25">
      <c r="DD2976" s="80"/>
      <c r="DE2976" s="80"/>
      <c r="DF2976" s="80"/>
      <c r="DG2976" s="80"/>
    </row>
    <row r="2981" spans="107:111" x14ac:dyDescent="0.25">
      <c r="DC2981" s="4"/>
      <c r="DD2981" s="4"/>
      <c r="DE2981" s="4"/>
      <c r="DF2981" s="4"/>
      <c r="DG2981" s="4"/>
    </row>
    <row r="2982" spans="107:111" x14ac:dyDescent="0.25">
      <c r="DC2982" s="4"/>
      <c r="DD2982" s="4"/>
      <c r="DE2982" s="4"/>
      <c r="DF2982" s="4"/>
      <c r="DG2982" s="4"/>
    </row>
    <row r="2983" spans="107:111" x14ac:dyDescent="0.25">
      <c r="DC2983" s="4"/>
      <c r="DD2983" s="4"/>
      <c r="DE2983" s="4"/>
      <c r="DF2983" s="4"/>
      <c r="DG2983" s="4"/>
    </row>
    <row r="2984" spans="107:111" x14ac:dyDescent="0.25">
      <c r="DD2984" s="85"/>
      <c r="DE2984" s="85"/>
      <c r="DF2984" s="85"/>
      <c r="DG2984" s="85"/>
    </row>
    <row r="2991" spans="107:111" x14ac:dyDescent="0.25">
      <c r="DC2991" s="4"/>
      <c r="DD2991" s="4"/>
      <c r="DE2991" s="4"/>
      <c r="DF2991" s="4"/>
      <c r="DG2991" s="4"/>
    </row>
    <row r="2992" spans="107:111" x14ac:dyDescent="0.25">
      <c r="DC2992" s="4"/>
      <c r="DD2992" s="87"/>
      <c r="DE2992" s="87"/>
      <c r="DF2992" s="87"/>
      <c r="DG2992" s="87"/>
    </row>
    <row r="2993" spans="107:111" x14ac:dyDescent="0.25">
      <c r="DC2993" s="4"/>
      <c r="DD2993" s="4"/>
      <c r="DE2993" s="4"/>
      <c r="DF2993" s="4"/>
      <c r="DG2993" s="4"/>
    </row>
    <row r="2999" spans="107:111" x14ac:dyDescent="0.25">
      <c r="DC2999" s="4"/>
      <c r="DD2999" s="4"/>
      <c r="DE2999" s="4"/>
      <c r="DF2999" s="4"/>
      <c r="DG2999" s="4"/>
    </row>
    <row r="3000" spans="107:111" x14ac:dyDescent="0.25">
      <c r="DC3000" s="4"/>
      <c r="DD3000" s="4"/>
      <c r="DE3000" s="4"/>
      <c r="DF3000" s="4"/>
      <c r="DG3000" s="4"/>
    </row>
    <row r="3001" spans="107:111" x14ac:dyDescent="0.25">
      <c r="DC3001" s="4"/>
      <c r="DD3001" s="30"/>
      <c r="DE3001" s="30"/>
      <c r="DF3001" s="30"/>
      <c r="DG3001" s="30"/>
    </row>
    <row r="3002" spans="107:111" x14ac:dyDescent="0.25">
      <c r="DC3002" s="4"/>
      <c r="DD3002" s="4"/>
      <c r="DE3002" s="4"/>
      <c r="DF3002" s="4"/>
      <c r="DG3002" s="4"/>
    </row>
    <row r="3003" spans="107:111" x14ac:dyDescent="0.25">
      <c r="DC3003" s="4"/>
      <c r="DD3003" s="4"/>
      <c r="DE3003" s="4"/>
      <c r="DF3003" s="4"/>
      <c r="DG3003" s="4"/>
    </row>
    <row r="3004" spans="107:111" x14ac:dyDescent="0.25">
      <c r="DC3004" s="4"/>
      <c r="DD3004" s="4"/>
      <c r="DE3004" s="4"/>
      <c r="DF3004" s="4"/>
      <c r="DG3004" s="4"/>
    </row>
    <row r="3005" spans="107:111" x14ac:dyDescent="0.25">
      <c r="DC3005" s="4"/>
      <c r="DD3005" s="4"/>
      <c r="DE3005" s="4"/>
      <c r="DF3005" s="4"/>
      <c r="DG3005" s="4"/>
    </row>
    <row r="3006" spans="107:111" x14ac:dyDescent="0.25">
      <c r="DC3006" s="4"/>
      <c r="DD3006" s="4"/>
      <c r="DE3006" s="4"/>
      <c r="DF3006" s="4"/>
      <c r="DG3006" s="4"/>
    </row>
    <row r="3007" spans="107:111" x14ac:dyDescent="0.25">
      <c r="DC3007" s="4"/>
      <c r="DD3007" s="4"/>
      <c r="DE3007" s="4"/>
      <c r="DF3007" s="4"/>
      <c r="DG3007" s="4"/>
    </row>
    <row r="3008" spans="107:111" x14ac:dyDescent="0.25">
      <c r="DC3008" s="4"/>
      <c r="DD3008" s="89"/>
      <c r="DE3008" s="89"/>
      <c r="DF3008" s="89"/>
      <c r="DG3008" s="89"/>
    </row>
    <row r="3015" spans="107:111" x14ac:dyDescent="0.25">
      <c r="DC3015" s="4"/>
      <c r="DD3015" s="4"/>
      <c r="DE3015" s="4"/>
      <c r="DF3015" s="4"/>
      <c r="DG3015" s="4"/>
    </row>
    <row r="3016" spans="107:111" x14ac:dyDescent="0.25">
      <c r="DD3016" s="78"/>
      <c r="DE3016" s="78"/>
      <c r="DF3016" s="78"/>
      <c r="DG3016" s="78"/>
    </row>
    <row r="3021" spans="107:111" x14ac:dyDescent="0.25">
      <c r="DC3021" s="4"/>
      <c r="DD3021" s="4"/>
      <c r="DE3021" s="4"/>
      <c r="DF3021" s="4"/>
      <c r="DG3021" s="4"/>
    </row>
    <row r="3022" spans="107:111" x14ac:dyDescent="0.25">
      <c r="DC3022" s="4"/>
      <c r="DD3022" s="4"/>
      <c r="DE3022" s="4"/>
      <c r="DF3022" s="4"/>
      <c r="DG3022" s="4"/>
    </row>
    <row r="3023" spans="107:111" x14ac:dyDescent="0.25">
      <c r="DC3023" s="4"/>
      <c r="DD3023" s="4"/>
      <c r="DE3023" s="4"/>
      <c r="DF3023" s="4"/>
      <c r="DG3023" s="4"/>
    </row>
    <row r="3025" spans="107:111" x14ac:dyDescent="0.25">
      <c r="DD3025" s="80"/>
      <c r="DE3025" s="80"/>
      <c r="DF3025" s="80"/>
      <c r="DG3025" s="80"/>
    </row>
    <row r="3031" spans="107:111" x14ac:dyDescent="0.25">
      <c r="DC3031" s="4"/>
      <c r="DD3031" s="4"/>
      <c r="DE3031" s="4"/>
      <c r="DF3031" s="4"/>
      <c r="DG3031" s="4"/>
    </row>
    <row r="3032" spans="107:111" x14ac:dyDescent="0.25">
      <c r="DD3032" s="85"/>
      <c r="DE3032" s="85"/>
      <c r="DF3032" s="85"/>
      <c r="DG3032" s="85"/>
    </row>
    <row r="3039" spans="107:111" x14ac:dyDescent="0.25">
      <c r="DC3039" s="4"/>
      <c r="DD3039" s="4"/>
      <c r="DE3039" s="4"/>
      <c r="DF3039" s="4"/>
      <c r="DG3039" s="4"/>
    </row>
    <row r="3040" spans="107:111" x14ac:dyDescent="0.25">
      <c r="DD3040" s="78"/>
      <c r="DE3040" s="78"/>
      <c r="DF3040" s="78"/>
      <c r="DG3040" s="78"/>
    </row>
    <row r="3045" spans="107:111" x14ac:dyDescent="0.25">
      <c r="DC3045" s="4"/>
      <c r="DD3045" s="4"/>
      <c r="DE3045" s="4"/>
      <c r="DF3045" s="4"/>
      <c r="DG3045" s="4"/>
    </row>
    <row r="3046" spans="107:111" x14ac:dyDescent="0.25">
      <c r="DC3046" s="4"/>
      <c r="DD3046" s="4"/>
      <c r="DE3046" s="4"/>
      <c r="DF3046" s="4"/>
      <c r="DG3046" s="4"/>
    </row>
    <row r="3047" spans="107:111" x14ac:dyDescent="0.25">
      <c r="DC3047" s="86"/>
      <c r="DD3047" s="86"/>
      <c r="DE3047" s="86"/>
      <c r="DF3047" s="86"/>
      <c r="DG3047" s="86"/>
    </row>
    <row r="3048" spans="107:111" x14ac:dyDescent="0.25">
      <c r="DC3048" s="4"/>
      <c r="DD3048" s="4"/>
      <c r="DE3048" s="4"/>
      <c r="DF3048" s="4"/>
      <c r="DG3048" s="4"/>
    </row>
    <row r="3050" spans="107:111" x14ac:dyDescent="0.25">
      <c r="DD3050" s="80"/>
      <c r="DE3050" s="80"/>
      <c r="DF3050" s="80"/>
      <c r="DG3050" s="80"/>
    </row>
    <row r="3055" spans="107:111" x14ac:dyDescent="0.25">
      <c r="DC3055" s="4"/>
      <c r="DD3055" s="4"/>
      <c r="DE3055" s="4"/>
      <c r="DF3055" s="4"/>
      <c r="DG3055" s="4"/>
    </row>
    <row r="3056" spans="107:111" x14ac:dyDescent="0.25">
      <c r="DC3056" s="4"/>
      <c r="DD3056" s="4"/>
      <c r="DE3056" s="4"/>
      <c r="DF3056" s="4"/>
      <c r="DG3056" s="4"/>
    </row>
    <row r="3057" spans="107:111" x14ac:dyDescent="0.25">
      <c r="DC3057" s="4"/>
      <c r="DD3057" s="4"/>
      <c r="DE3057" s="4"/>
      <c r="DF3057" s="4"/>
      <c r="DG3057" s="4"/>
    </row>
    <row r="3058" spans="107:111" x14ac:dyDescent="0.25">
      <c r="DD3058" s="85"/>
      <c r="DE3058" s="85"/>
      <c r="DF3058" s="85"/>
      <c r="DG3058" s="85"/>
    </row>
    <row r="3065" spans="107:111" x14ac:dyDescent="0.25">
      <c r="DC3065" s="4"/>
      <c r="DD3065" s="4"/>
      <c r="DE3065" s="4"/>
      <c r="DF3065" s="4"/>
      <c r="DG3065" s="4"/>
    </row>
    <row r="3066" spans="107:111" x14ac:dyDescent="0.25">
      <c r="DC3066" s="4"/>
      <c r="DD3066" s="87"/>
      <c r="DE3066" s="87"/>
      <c r="DF3066" s="87"/>
      <c r="DG3066" s="87"/>
    </row>
    <row r="3067" spans="107:111" x14ac:dyDescent="0.25">
      <c r="DC3067" s="4"/>
      <c r="DD3067" s="4"/>
      <c r="DE3067" s="4"/>
      <c r="DF3067" s="4"/>
      <c r="DG3067" s="4"/>
    </row>
    <row r="3072" spans="107:111" x14ac:dyDescent="0.25">
      <c r="DC3072" s="4"/>
      <c r="DD3072" s="4"/>
      <c r="DE3072" s="4"/>
      <c r="DF3072" s="4"/>
      <c r="DG3072" s="4"/>
    </row>
    <row r="3073" spans="107:111" x14ac:dyDescent="0.25">
      <c r="DC3073" s="4"/>
      <c r="DD3073" s="4"/>
      <c r="DE3073" s="4"/>
      <c r="DF3073" s="4"/>
      <c r="DG3073" s="4"/>
    </row>
    <row r="3074" spans="107:111" x14ac:dyDescent="0.25">
      <c r="DC3074" s="4"/>
      <c r="DD3074" s="4"/>
      <c r="DE3074" s="4"/>
      <c r="DF3074" s="4"/>
      <c r="DG3074" s="4"/>
    </row>
    <row r="3075" spans="107:111" x14ac:dyDescent="0.25">
      <c r="DC3075" s="4"/>
      <c r="DD3075" s="30"/>
      <c r="DE3075" s="30"/>
      <c r="DF3075" s="30"/>
      <c r="DG3075" s="30"/>
    </row>
    <row r="3076" spans="107:111" x14ac:dyDescent="0.25">
      <c r="DC3076" s="4"/>
      <c r="DD3076" s="4"/>
      <c r="DE3076" s="4"/>
      <c r="DF3076" s="4"/>
      <c r="DG3076" s="4"/>
    </row>
    <row r="3077" spans="107:111" x14ac:dyDescent="0.25">
      <c r="DC3077" s="4"/>
      <c r="DD3077" s="4"/>
      <c r="DE3077" s="4"/>
      <c r="DF3077" s="4"/>
      <c r="DG3077" s="4"/>
    </row>
    <row r="3078" spans="107:111" x14ac:dyDescent="0.25">
      <c r="DC3078" s="4"/>
      <c r="DD3078" s="4"/>
      <c r="DE3078" s="4"/>
      <c r="DF3078" s="4"/>
      <c r="DG3078" s="4"/>
    </row>
    <row r="3079" spans="107:111" x14ac:dyDescent="0.25">
      <c r="DC3079" s="4"/>
      <c r="DD3079" s="4"/>
      <c r="DE3079" s="4"/>
      <c r="DF3079" s="4"/>
      <c r="DG3079" s="4"/>
    </row>
    <row r="3080" spans="107:111" x14ac:dyDescent="0.25">
      <c r="DC3080" s="4"/>
      <c r="DD3080" s="4"/>
      <c r="DE3080" s="4"/>
      <c r="DF3080" s="4"/>
      <c r="DG3080" s="4"/>
    </row>
    <row r="3081" spans="107:111" x14ac:dyDescent="0.25">
      <c r="DC3081" s="4"/>
      <c r="DD3081" s="4"/>
      <c r="DE3081" s="4"/>
      <c r="DF3081" s="4"/>
      <c r="DG3081" s="4"/>
    </row>
    <row r="3082" spans="107:111" x14ac:dyDescent="0.25">
      <c r="DC3082" s="4"/>
      <c r="DD3082" s="89"/>
      <c r="DE3082" s="89"/>
      <c r="DF3082" s="89"/>
      <c r="DG3082" s="89"/>
    </row>
    <row r="3089" spans="107:111" x14ac:dyDescent="0.25">
      <c r="DC3089" s="4"/>
      <c r="DD3089" s="4"/>
      <c r="DE3089" s="4"/>
      <c r="DF3089" s="4"/>
      <c r="DG3089" s="4"/>
    </row>
    <row r="3090" spans="107:111" x14ac:dyDescent="0.25">
      <c r="DD3090" s="78"/>
      <c r="DE3090" s="78"/>
      <c r="DF3090" s="78"/>
      <c r="DG3090" s="78"/>
    </row>
    <row r="3096" spans="107:111" x14ac:dyDescent="0.25">
      <c r="DD3096" s="80"/>
      <c r="DE3096" s="80"/>
      <c r="DF3096" s="80"/>
      <c r="DG3096" s="80"/>
    </row>
    <row r="3100" spans="107:111" x14ac:dyDescent="0.25">
      <c r="DD3100" s="85"/>
      <c r="DE3100" s="85"/>
      <c r="DF3100" s="85"/>
      <c r="DG3100" s="85"/>
    </row>
    <row r="3107" spans="107:111" x14ac:dyDescent="0.25">
      <c r="DC3107" s="4"/>
      <c r="DD3107" s="4"/>
      <c r="DE3107" s="4"/>
      <c r="DF3107" s="4"/>
      <c r="DG3107" s="4"/>
    </row>
    <row r="3108" spans="107:111" x14ac:dyDescent="0.25">
      <c r="DC3108" s="4"/>
      <c r="DD3108" s="87"/>
      <c r="DE3108" s="87"/>
      <c r="DF3108" s="87"/>
      <c r="DG3108" s="87"/>
    </row>
    <row r="3109" spans="107:111" x14ac:dyDescent="0.25">
      <c r="DC3109" s="4"/>
      <c r="DD3109" s="4"/>
      <c r="DE3109" s="4"/>
      <c r="DF3109" s="4"/>
      <c r="DG3109" s="4"/>
    </row>
    <row r="3112" spans="107:111" x14ac:dyDescent="0.25">
      <c r="DC3112" s="4"/>
      <c r="DD3112" s="4"/>
      <c r="DE3112" s="4"/>
      <c r="DF3112" s="4"/>
      <c r="DG3112" s="4"/>
    </row>
    <row r="3113" spans="107:111" x14ac:dyDescent="0.25">
      <c r="DC3113" s="4"/>
      <c r="DD3113" s="30"/>
      <c r="DE3113" s="30"/>
      <c r="DF3113" s="30"/>
      <c r="DG3113" s="30"/>
    </row>
    <row r="3114" spans="107:111" x14ac:dyDescent="0.25">
      <c r="DC3114" s="4"/>
      <c r="DD3114" s="4"/>
      <c r="DE3114" s="4"/>
      <c r="DF3114" s="4"/>
      <c r="DG3114" s="4"/>
    </row>
    <row r="3116" spans="107:111" x14ac:dyDescent="0.25">
      <c r="DC3116" s="4"/>
      <c r="DD3116" s="89"/>
      <c r="DE3116" s="89"/>
      <c r="DF3116" s="89"/>
      <c r="DG3116" s="89"/>
    </row>
    <row r="3123" spans="107:111" x14ac:dyDescent="0.25">
      <c r="DC3123" s="4"/>
      <c r="DD3123" s="4"/>
      <c r="DE3123" s="4"/>
      <c r="DF3123" s="4"/>
      <c r="DG3123" s="4"/>
    </row>
    <row r="3124" spans="107:111" x14ac:dyDescent="0.25">
      <c r="DC3124" s="4"/>
      <c r="DD3124" s="87"/>
      <c r="DE3124" s="87"/>
      <c r="DF3124" s="87"/>
      <c r="DG3124" s="87"/>
    </row>
    <row r="3125" spans="107:111" x14ac:dyDescent="0.25">
      <c r="DC3125" s="4"/>
      <c r="DD3125" s="4"/>
      <c r="DE3125" s="4"/>
      <c r="DF3125" s="4"/>
      <c r="DG3125" s="4"/>
    </row>
    <row r="3128" spans="107:111" x14ac:dyDescent="0.25">
      <c r="DC3128" s="4"/>
      <c r="DD3128" s="4"/>
      <c r="DE3128" s="4"/>
      <c r="DF3128" s="4"/>
      <c r="DG3128" s="4"/>
    </row>
    <row r="3129" spans="107:111" x14ac:dyDescent="0.25">
      <c r="DC3129" s="4"/>
      <c r="DD3129" s="30"/>
      <c r="DE3129" s="30"/>
      <c r="DF3129" s="30"/>
      <c r="DG3129" s="30"/>
    </row>
    <row r="3130" spans="107:111" x14ac:dyDescent="0.25">
      <c r="DC3130" s="4"/>
      <c r="DD3130" s="4"/>
      <c r="DE3130" s="4"/>
      <c r="DF3130" s="4"/>
      <c r="DG3130" s="4"/>
    </row>
    <row r="3132" spans="107:111" x14ac:dyDescent="0.25">
      <c r="DC3132" s="4"/>
      <c r="DD3132" s="89"/>
      <c r="DE3132" s="89"/>
      <c r="DF3132" s="89"/>
      <c r="DG3132" s="89"/>
    </row>
    <row r="3139" spans="107:111" x14ac:dyDescent="0.25">
      <c r="DC3139" s="4"/>
      <c r="DD3139" s="4"/>
      <c r="DE3139" s="4"/>
      <c r="DF3139" s="4"/>
      <c r="DG3139" s="4"/>
    </row>
    <row r="3140" spans="107:111" x14ac:dyDescent="0.25">
      <c r="DC3140" s="4"/>
      <c r="DD3140" s="87"/>
      <c r="DE3140" s="87"/>
      <c r="DF3140" s="87"/>
      <c r="DG3140" s="87"/>
    </row>
    <row r="3141" spans="107:111" x14ac:dyDescent="0.25">
      <c r="DC3141" s="4"/>
      <c r="DD3141" s="4"/>
      <c r="DE3141" s="4"/>
      <c r="DF3141" s="4"/>
      <c r="DG3141" s="4"/>
    </row>
    <row r="3143" spans="107:111" x14ac:dyDescent="0.25">
      <c r="DC3143" s="86"/>
      <c r="DD3143" s="86"/>
      <c r="DE3143" s="86"/>
      <c r="DF3143" s="86"/>
      <c r="DG3143" s="86"/>
    </row>
    <row r="3144" spans="107:111" x14ac:dyDescent="0.25">
      <c r="DC3144" s="4"/>
      <c r="DD3144" s="4"/>
      <c r="DE3144" s="4"/>
      <c r="DF3144" s="4"/>
      <c r="DG3144" s="4"/>
    </row>
    <row r="3145" spans="107:111" x14ac:dyDescent="0.25">
      <c r="DC3145" s="4"/>
      <c r="DD3145" s="30"/>
      <c r="DE3145" s="30"/>
      <c r="DF3145" s="30"/>
      <c r="DG3145" s="30"/>
    </row>
    <row r="3146" spans="107:111" x14ac:dyDescent="0.25">
      <c r="DC3146" s="4"/>
      <c r="DD3146" s="4"/>
      <c r="DE3146" s="4"/>
      <c r="DF3146" s="4"/>
      <c r="DG3146" s="4"/>
    </row>
    <row r="3148" spans="107:111" x14ac:dyDescent="0.25">
      <c r="DC3148" s="4"/>
      <c r="DD3148" s="89"/>
      <c r="DE3148" s="89"/>
      <c r="DF3148" s="89"/>
      <c r="DG3148" s="89"/>
    </row>
    <row r="3155" spans="107:111" x14ac:dyDescent="0.25">
      <c r="DC3155" s="4"/>
      <c r="DD3155" s="4"/>
      <c r="DE3155" s="4"/>
      <c r="DF3155" s="4"/>
      <c r="DG3155" s="4"/>
    </row>
    <row r="3156" spans="107:111" x14ac:dyDescent="0.25">
      <c r="DC3156" s="4"/>
      <c r="DD3156" s="87"/>
      <c r="DE3156" s="87"/>
      <c r="DF3156" s="87"/>
      <c r="DG3156" s="87"/>
    </row>
    <row r="3157" spans="107:111" x14ac:dyDescent="0.25">
      <c r="DC3157" s="4"/>
      <c r="DD3157" s="4"/>
      <c r="DE3157" s="4"/>
      <c r="DF3157" s="4"/>
      <c r="DG3157" s="4"/>
    </row>
    <row r="3160" spans="107:111" x14ac:dyDescent="0.25">
      <c r="DC3160" s="4"/>
      <c r="DD3160" s="4"/>
      <c r="DE3160" s="4"/>
      <c r="DF3160" s="4"/>
      <c r="DG3160" s="4"/>
    </row>
    <row r="3161" spans="107:111" x14ac:dyDescent="0.25">
      <c r="DC3161" s="4"/>
      <c r="DD3161" s="30"/>
      <c r="DE3161" s="30"/>
      <c r="DF3161" s="30"/>
      <c r="DG3161" s="30"/>
    </row>
    <row r="3164" spans="107:111" x14ac:dyDescent="0.25">
      <c r="DC3164" s="4"/>
      <c r="DD3164" s="89"/>
      <c r="DE3164" s="89"/>
      <c r="DF3164" s="89"/>
      <c r="DG3164" s="89"/>
    </row>
    <row r="3171" spans="107:111" x14ac:dyDescent="0.25">
      <c r="DC3171" s="4"/>
      <c r="DD3171" s="4"/>
      <c r="DE3171" s="4"/>
      <c r="DF3171" s="4"/>
      <c r="DG3171" s="4"/>
    </row>
    <row r="3172" spans="107:111" x14ac:dyDescent="0.25">
      <c r="DC3172" s="4"/>
      <c r="DD3172" s="87"/>
      <c r="DE3172" s="87"/>
      <c r="DF3172" s="87"/>
      <c r="DG3172" s="87"/>
    </row>
    <row r="3173" spans="107:111" x14ac:dyDescent="0.25">
      <c r="DC3173" s="4"/>
      <c r="DD3173" s="4"/>
      <c r="DE3173" s="4"/>
      <c r="DF3173" s="4"/>
      <c r="DG3173" s="4"/>
    </row>
    <row r="3176" spans="107:111" x14ac:dyDescent="0.25">
      <c r="DC3176" s="4"/>
      <c r="DD3176" s="4"/>
      <c r="DE3176" s="4"/>
      <c r="DF3176" s="4"/>
      <c r="DG3176" s="4"/>
    </row>
    <row r="3177" spans="107:111" x14ac:dyDescent="0.25">
      <c r="DC3177" s="4"/>
      <c r="DD3177" s="30"/>
      <c r="DE3177" s="30"/>
      <c r="DF3177" s="30"/>
      <c r="DG3177" s="30"/>
    </row>
    <row r="3180" spans="107:111" x14ac:dyDescent="0.25">
      <c r="DC3180" s="4"/>
      <c r="DD3180" s="89"/>
      <c r="DE3180" s="89"/>
      <c r="DF3180" s="89"/>
      <c r="DG3180" s="89"/>
    </row>
    <row r="3187" spans="107:111" x14ac:dyDescent="0.25">
      <c r="DC3187" s="4"/>
      <c r="DD3187" s="4"/>
      <c r="DE3187" s="4"/>
      <c r="DF3187" s="4"/>
      <c r="DG3187" s="4"/>
    </row>
    <row r="3188" spans="107:111" x14ac:dyDescent="0.25">
      <c r="DC3188" s="4"/>
      <c r="DD3188" s="87"/>
      <c r="DE3188" s="87"/>
      <c r="DF3188" s="87"/>
      <c r="DG3188" s="87"/>
    </row>
    <row r="3189" spans="107:111" x14ac:dyDescent="0.25">
      <c r="DC3189" s="4"/>
      <c r="DD3189" s="4"/>
      <c r="DE3189" s="4"/>
      <c r="DF3189" s="4"/>
      <c r="DG3189" s="4"/>
    </row>
    <row r="3191" spans="107:111" x14ac:dyDescent="0.25">
      <c r="DC3191" s="86"/>
      <c r="DD3191" s="86"/>
      <c r="DE3191" s="86"/>
      <c r="DF3191" s="86"/>
      <c r="DG3191" s="86"/>
    </row>
    <row r="3192" spans="107:111" x14ac:dyDescent="0.25">
      <c r="DC3192" s="4"/>
      <c r="DD3192" s="4"/>
      <c r="DE3192" s="4"/>
      <c r="DF3192" s="4"/>
      <c r="DG3192" s="4"/>
    </row>
    <row r="3193" spans="107:111" x14ac:dyDescent="0.25">
      <c r="DC3193" s="4"/>
      <c r="DD3193" s="30"/>
      <c r="DE3193" s="30"/>
      <c r="DF3193" s="30"/>
      <c r="DG3193" s="30"/>
    </row>
    <row r="3196" spans="107:111" x14ac:dyDescent="0.25">
      <c r="DC3196" s="4"/>
      <c r="DD3196" s="89"/>
      <c r="DE3196" s="89"/>
      <c r="DF3196" s="89"/>
      <c r="DG3196" s="89"/>
    </row>
    <row r="3203" spans="107:111" x14ac:dyDescent="0.25">
      <c r="DC3203" s="4"/>
      <c r="DD3203" s="4"/>
      <c r="DE3203" s="4"/>
      <c r="DF3203" s="4"/>
      <c r="DG3203" s="4"/>
    </row>
    <row r="3204" spans="107:111" x14ac:dyDescent="0.25">
      <c r="DC3204" s="4"/>
      <c r="DD3204" s="87"/>
      <c r="DE3204" s="87"/>
      <c r="DF3204" s="87"/>
      <c r="DG3204" s="87"/>
    </row>
    <row r="3205" spans="107:111" x14ac:dyDescent="0.25">
      <c r="DC3205" s="4"/>
      <c r="DD3205" s="4"/>
      <c r="DE3205" s="4"/>
      <c r="DF3205" s="4"/>
      <c r="DG3205" s="4"/>
    </row>
    <row r="3208" spans="107:111" x14ac:dyDescent="0.25">
      <c r="DC3208" s="4"/>
      <c r="DD3208" s="4"/>
      <c r="DE3208" s="4"/>
      <c r="DF3208" s="4"/>
      <c r="DG3208" s="4"/>
    </row>
    <row r="3209" spans="107:111" x14ac:dyDescent="0.25">
      <c r="DC3209" s="4"/>
      <c r="DD3209" s="30"/>
      <c r="DE3209" s="30"/>
      <c r="DF3209" s="30"/>
      <c r="DG3209" s="30"/>
    </row>
    <row r="3212" spans="107:111" x14ac:dyDescent="0.25">
      <c r="DC3212" s="4"/>
      <c r="DD3212" s="89"/>
      <c r="DE3212" s="89"/>
      <c r="DF3212" s="89"/>
      <c r="DG3212" s="89"/>
    </row>
    <row r="3219" spans="107:111" x14ac:dyDescent="0.25">
      <c r="DC3219" s="4"/>
      <c r="DD3219" s="4"/>
      <c r="DE3219" s="4"/>
      <c r="DF3219" s="4"/>
      <c r="DG3219" s="4"/>
    </row>
    <row r="3220" spans="107:111" x14ac:dyDescent="0.25">
      <c r="DC3220" s="4"/>
      <c r="DD3220" s="87"/>
      <c r="DE3220" s="87"/>
      <c r="DF3220" s="87"/>
      <c r="DG3220" s="87"/>
    </row>
    <row r="3221" spans="107:111" x14ac:dyDescent="0.25">
      <c r="DC3221" s="4"/>
      <c r="DD3221" s="4"/>
      <c r="DE3221" s="4"/>
      <c r="DF3221" s="4"/>
      <c r="DG3221" s="4"/>
    </row>
    <row r="3224" spans="107:111" x14ac:dyDescent="0.25">
      <c r="DC3224" s="4"/>
      <c r="DD3224" s="4"/>
      <c r="DE3224" s="4"/>
      <c r="DF3224" s="4"/>
      <c r="DG3224" s="4"/>
    </row>
    <row r="3225" spans="107:111" x14ac:dyDescent="0.25">
      <c r="DC3225" s="4"/>
      <c r="DD3225" s="30"/>
      <c r="DE3225" s="30"/>
      <c r="DF3225" s="30"/>
      <c r="DG3225" s="30"/>
    </row>
    <row r="3228" spans="107:111" x14ac:dyDescent="0.25">
      <c r="DC3228" s="4"/>
      <c r="DD3228" s="89"/>
      <c r="DE3228" s="89"/>
      <c r="DF3228" s="89"/>
      <c r="DG3228" s="89"/>
    </row>
    <row r="3235" spans="107:111" x14ac:dyDescent="0.25">
      <c r="DC3235" s="4"/>
      <c r="DD3235" s="4"/>
      <c r="DE3235" s="4"/>
      <c r="DF3235" s="4"/>
      <c r="DG3235" s="4"/>
    </row>
    <row r="3236" spans="107:111" x14ac:dyDescent="0.25">
      <c r="DC3236" s="4"/>
      <c r="DD3236" s="87"/>
      <c r="DE3236" s="87"/>
      <c r="DF3236" s="87"/>
      <c r="DG3236" s="87"/>
    </row>
    <row r="3237" spans="107:111" x14ac:dyDescent="0.25">
      <c r="DC3237" s="4"/>
      <c r="DD3237" s="4"/>
      <c r="DE3237" s="4"/>
      <c r="DF3237" s="4"/>
      <c r="DG3237" s="4"/>
    </row>
    <row r="3239" spans="107:111" x14ac:dyDescent="0.25">
      <c r="DC3239" s="86"/>
      <c r="DD3239" s="86"/>
      <c r="DE3239" s="86"/>
      <c r="DF3239" s="86"/>
      <c r="DG3239" s="86"/>
    </row>
    <row r="3240" spans="107:111" x14ac:dyDescent="0.25">
      <c r="DC3240" s="4"/>
      <c r="DD3240" s="4"/>
      <c r="DE3240" s="4"/>
      <c r="DF3240" s="4"/>
      <c r="DG3240" s="4"/>
    </row>
    <row r="3241" spans="107:111" x14ac:dyDescent="0.25">
      <c r="DC3241" s="4"/>
      <c r="DD3241" s="30"/>
      <c r="DE3241" s="30"/>
      <c r="DF3241" s="30"/>
      <c r="DG3241" s="30"/>
    </row>
    <row r="3244" spans="107:111" x14ac:dyDescent="0.25">
      <c r="DC3244" s="4"/>
      <c r="DD3244" s="89"/>
      <c r="DE3244" s="89"/>
      <c r="DF3244" s="89"/>
      <c r="DG3244" s="89"/>
    </row>
    <row r="3251" spans="107:111" x14ac:dyDescent="0.25">
      <c r="DC3251" s="4"/>
      <c r="DD3251" s="4"/>
      <c r="DE3251" s="4"/>
      <c r="DF3251" s="4"/>
      <c r="DG3251" s="4"/>
    </row>
    <row r="3255" spans="107:111" x14ac:dyDescent="0.25">
      <c r="DC3255" s="4"/>
      <c r="DD3255" s="4"/>
      <c r="DE3255" s="4"/>
      <c r="DF3255" s="4"/>
      <c r="DG3255" s="4"/>
    </row>
    <row r="3258" spans="107:111" x14ac:dyDescent="0.25">
      <c r="DC3258" s="90"/>
      <c r="DD3258" s="90"/>
    </row>
    <row r="3267" spans="107:111" x14ac:dyDescent="0.25">
      <c r="DC3267" s="4"/>
      <c r="DD3267" s="4"/>
      <c r="DE3267" s="4"/>
      <c r="DF3267" s="4"/>
      <c r="DG3267" s="4"/>
    </row>
    <row r="3271" spans="107:111" x14ac:dyDescent="0.25">
      <c r="DC3271" s="4"/>
      <c r="DD3271" s="4"/>
      <c r="DE3271" s="4"/>
      <c r="DF3271" s="4"/>
      <c r="DG3271" s="4"/>
    </row>
    <row r="3283" spans="107:111" x14ac:dyDescent="0.25">
      <c r="DC3283" s="4"/>
      <c r="DD3283" s="4"/>
      <c r="DE3283" s="4"/>
      <c r="DF3283" s="4"/>
      <c r="DG3283" s="4"/>
    </row>
    <row r="3290" spans="107:111" x14ac:dyDescent="0.25">
      <c r="DC3290" s="90"/>
      <c r="DD3290" s="90"/>
    </row>
    <row r="3299" spans="107:111" x14ac:dyDescent="0.25">
      <c r="DC3299" s="4"/>
      <c r="DD3299" s="4"/>
      <c r="DE3299" s="4"/>
      <c r="DF3299" s="4"/>
      <c r="DG3299" s="4"/>
    </row>
    <row r="3315" spans="107:111" x14ac:dyDescent="0.25">
      <c r="DC3315" s="4"/>
      <c r="DD3315" s="4"/>
      <c r="DE3315" s="4"/>
      <c r="DF3315" s="4"/>
      <c r="DG3315" s="4"/>
    </row>
    <row r="3322" spans="107:111" x14ac:dyDescent="0.25">
      <c r="DC3322" s="90"/>
      <c r="DD3322" s="90"/>
    </row>
    <row r="3331" spans="107:111" x14ac:dyDescent="0.25">
      <c r="DC3331" s="4"/>
      <c r="DD3331" s="4"/>
      <c r="DE3331" s="4"/>
      <c r="DF3331" s="4"/>
      <c r="DG3331" s="4"/>
    </row>
    <row r="3347" spans="107:111" x14ac:dyDescent="0.25">
      <c r="DC3347" s="4"/>
      <c r="DD3347" s="4"/>
      <c r="DE3347" s="4"/>
      <c r="DF3347" s="4"/>
      <c r="DG3347" s="4"/>
    </row>
    <row r="3354" spans="107:111" x14ac:dyDescent="0.25">
      <c r="DC3354" s="90"/>
      <c r="DD3354" s="90"/>
    </row>
    <row r="3363" spans="107:111" x14ac:dyDescent="0.25">
      <c r="DC3363" s="4"/>
      <c r="DD3363" s="4"/>
      <c r="DE3363" s="4"/>
      <c r="DF3363" s="4"/>
      <c r="DG3363" s="4"/>
    </row>
    <row r="3379" spans="107:111" x14ac:dyDescent="0.25">
      <c r="DC3379" s="4"/>
      <c r="DD3379" s="4"/>
      <c r="DE3379" s="4"/>
      <c r="DF3379" s="4"/>
      <c r="DG3379" s="4"/>
    </row>
    <row r="3386" spans="107:111" x14ac:dyDescent="0.25">
      <c r="DC3386" s="90"/>
      <c r="DD3386" s="90"/>
    </row>
    <row r="3395" spans="107:111" x14ac:dyDescent="0.25">
      <c r="DC3395" s="4"/>
      <c r="DD3395" s="4"/>
      <c r="DE3395" s="4"/>
      <c r="DF3395" s="4"/>
      <c r="DG3395" s="4"/>
    </row>
    <row r="3411" spans="107:111" x14ac:dyDescent="0.25">
      <c r="DC3411" s="4"/>
      <c r="DD3411" s="4"/>
      <c r="DE3411" s="4"/>
      <c r="DF3411" s="4"/>
      <c r="DG3411" s="4"/>
    </row>
    <row r="3418" spans="107:111" x14ac:dyDescent="0.25">
      <c r="DC3418" s="90"/>
      <c r="DD3418" s="90"/>
    </row>
    <row r="3427" spans="107:111" x14ac:dyDescent="0.25">
      <c r="DC3427" s="4"/>
      <c r="DD3427" s="4"/>
      <c r="DE3427" s="4"/>
      <c r="DF3427" s="4"/>
      <c r="DG3427" s="4"/>
    </row>
    <row r="3443" spans="107:111" x14ac:dyDescent="0.25">
      <c r="DC3443" s="4"/>
      <c r="DD3443" s="4"/>
      <c r="DE3443" s="4"/>
      <c r="DF3443" s="4"/>
      <c r="DG3443" s="4"/>
    </row>
    <row r="3444" spans="107:111" x14ac:dyDescent="0.25">
      <c r="DC3444" s="4"/>
      <c r="DD3444" s="87"/>
      <c r="DE3444" s="87"/>
      <c r="DF3444" s="87"/>
      <c r="DG3444" s="87"/>
    </row>
    <row r="3445" spans="107:111" x14ac:dyDescent="0.25">
      <c r="DC3445" s="4"/>
      <c r="DD3445" s="4"/>
      <c r="DE3445" s="4"/>
      <c r="DF3445" s="4"/>
      <c r="DG3445" s="4"/>
    </row>
    <row r="3446" spans="107:111" x14ac:dyDescent="0.25">
      <c r="DC3446" s="4"/>
      <c r="DD3446" s="4"/>
      <c r="DE3446" s="4"/>
      <c r="DF3446" s="4"/>
      <c r="DG3446" s="4"/>
    </row>
    <row r="3447" spans="107:111" x14ac:dyDescent="0.25">
      <c r="DC3447" s="4"/>
      <c r="DD3447" s="4"/>
      <c r="DE3447" s="4"/>
      <c r="DF3447" s="4"/>
      <c r="DG3447" s="4"/>
    </row>
    <row r="3448" spans="107:111" x14ac:dyDescent="0.25">
      <c r="DC3448" s="4"/>
      <c r="DD3448" s="4"/>
      <c r="DE3448" s="4"/>
      <c r="DF3448" s="4"/>
      <c r="DG3448" s="4"/>
    </row>
    <row r="3449" spans="107:111" x14ac:dyDescent="0.25">
      <c r="DC3449" s="4"/>
      <c r="DD3449" s="4"/>
      <c r="DE3449" s="4"/>
      <c r="DF3449" s="4"/>
      <c r="DG3449" s="4"/>
    </row>
    <row r="3450" spans="107:111" x14ac:dyDescent="0.25">
      <c r="DC3450" s="4"/>
      <c r="DD3450" s="4"/>
      <c r="DE3450" s="4"/>
      <c r="DF3450" s="4"/>
      <c r="DG3450" s="4"/>
    </row>
    <row r="3452" spans="107:111" x14ac:dyDescent="0.25">
      <c r="DC3452" s="4"/>
      <c r="DD3452" s="4"/>
      <c r="DE3452" s="4"/>
      <c r="DF3452" s="4"/>
      <c r="DG3452" s="4"/>
    </row>
    <row r="3453" spans="107:111" x14ac:dyDescent="0.25">
      <c r="DC3453" s="4"/>
      <c r="DD3453" s="88"/>
      <c r="DE3453" s="88"/>
      <c r="DF3453" s="88"/>
      <c r="DG3453" s="88"/>
    </row>
    <row r="3454" spans="107:111" x14ac:dyDescent="0.25">
      <c r="DC3454" s="28"/>
      <c r="DD3454" s="4"/>
      <c r="DE3454" s="4"/>
      <c r="DF3454" s="4"/>
      <c r="DG3454" s="4"/>
    </row>
    <row r="3455" spans="107:111" x14ac:dyDescent="0.25">
      <c r="DC3455" s="4"/>
      <c r="DD3455" s="4"/>
      <c r="DE3455" s="4"/>
      <c r="DF3455" s="4"/>
      <c r="DG3455" s="4"/>
    </row>
    <row r="3456" spans="107:111" x14ac:dyDescent="0.25">
      <c r="DC3456" s="4"/>
      <c r="DD3456" s="4"/>
      <c r="DE3456" s="4"/>
      <c r="DF3456" s="4"/>
      <c r="DG3456" s="4"/>
    </row>
    <row r="3457" spans="107:111" x14ac:dyDescent="0.25">
      <c r="DC3457" s="4"/>
      <c r="DD3457" s="4"/>
      <c r="DE3457" s="4"/>
      <c r="DF3457" s="4"/>
      <c r="DG3457" s="4"/>
    </row>
    <row r="3458" spans="107:111" x14ac:dyDescent="0.25">
      <c r="DC3458" s="4"/>
      <c r="DD3458" s="4"/>
      <c r="DE3458" s="4"/>
      <c r="DF3458" s="4"/>
      <c r="DG3458" s="4"/>
    </row>
    <row r="3459" spans="107:111" x14ac:dyDescent="0.25">
      <c r="DC3459" s="27"/>
      <c r="DD3459" s="83"/>
      <c r="DE3459" s="83"/>
      <c r="DF3459" s="83"/>
      <c r="DG3459" s="83"/>
    </row>
    <row r="3460" spans="107:111" x14ac:dyDescent="0.25">
      <c r="DC3460" s="4"/>
      <c r="DD3460" s="4"/>
      <c r="DE3460" s="4"/>
      <c r="DF3460" s="4"/>
      <c r="DG3460" s="4"/>
    </row>
    <row r="3461" spans="107:111" x14ac:dyDescent="0.25">
      <c r="DC3461" s="4"/>
      <c r="DD3461" s="4"/>
      <c r="DE3461" s="4"/>
      <c r="DF3461" s="4"/>
      <c r="DG3461" s="4"/>
    </row>
    <row r="3462" spans="107:111" x14ac:dyDescent="0.25">
      <c r="DC3462" s="4"/>
      <c r="DD3462" s="4"/>
      <c r="DE3462" s="4"/>
      <c r="DF3462" s="4"/>
      <c r="DG3462" s="4"/>
    </row>
    <row r="3463" spans="107:111" x14ac:dyDescent="0.25">
      <c r="DC3463" s="4"/>
      <c r="DD3463" s="4"/>
      <c r="DE3463" s="4"/>
      <c r="DF3463" s="4"/>
      <c r="DG3463" s="4"/>
    </row>
    <row r="3464" spans="107:111" x14ac:dyDescent="0.25">
      <c r="DC3464" s="4"/>
      <c r="DD3464" s="4"/>
      <c r="DE3464" s="4"/>
      <c r="DF3464" s="4"/>
      <c r="DG3464" s="4"/>
    </row>
    <row r="3465" spans="107:111" x14ac:dyDescent="0.25">
      <c r="DC3465" s="4"/>
      <c r="DD3465" s="4"/>
      <c r="DE3465" s="4"/>
      <c r="DF3465" s="4"/>
      <c r="DG3465" s="4"/>
    </row>
    <row r="3466" spans="107:111" x14ac:dyDescent="0.25">
      <c r="DC3466" s="4"/>
      <c r="DD3466" s="4"/>
      <c r="DE3466" s="4"/>
      <c r="DF3466" s="4"/>
      <c r="DG3466" s="4"/>
    </row>
    <row r="3467" spans="107:111" x14ac:dyDescent="0.25">
      <c r="DC3467" s="4"/>
      <c r="DD3467" s="87"/>
      <c r="DE3467" s="87"/>
      <c r="DF3467" s="87"/>
      <c r="DG3467" s="87"/>
    </row>
    <row r="3468" spans="107:111" x14ac:dyDescent="0.25">
      <c r="DC3468" s="4"/>
      <c r="DD3468" s="4"/>
      <c r="DE3468" s="4"/>
      <c r="DF3468" s="4"/>
      <c r="DG3468" s="4"/>
    </row>
    <row r="3469" spans="107:111" x14ac:dyDescent="0.25">
      <c r="DC3469" s="4"/>
      <c r="DD3469" s="4"/>
      <c r="DE3469" s="4"/>
      <c r="DF3469" s="4"/>
      <c r="DG3469" s="4"/>
    </row>
    <row r="3470" spans="107:111" x14ac:dyDescent="0.25">
      <c r="DC3470" s="4"/>
      <c r="DD3470" s="4"/>
      <c r="DE3470" s="4"/>
      <c r="DF3470" s="4"/>
      <c r="DG3470" s="4"/>
    </row>
    <row r="3471" spans="107:111" x14ac:dyDescent="0.25">
      <c r="DC3471" s="4"/>
      <c r="DD3471" s="4"/>
      <c r="DE3471" s="4"/>
      <c r="DF3471" s="4"/>
      <c r="DG3471" s="4"/>
    </row>
    <row r="3472" spans="107:111" x14ac:dyDescent="0.25">
      <c r="DC3472" s="4"/>
      <c r="DD3472" s="4"/>
      <c r="DE3472" s="4"/>
      <c r="DF3472" s="4"/>
      <c r="DG3472" s="4"/>
    </row>
    <row r="3473" spans="107:111" x14ac:dyDescent="0.25">
      <c r="DC3473" s="4"/>
      <c r="DD3473" s="4"/>
      <c r="DE3473" s="4"/>
      <c r="DF3473" s="4"/>
      <c r="DG3473" s="4"/>
    </row>
    <row r="3475" spans="107:111" x14ac:dyDescent="0.25">
      <c r="DC3475" s="4"/>
      <c r="DD3475" s="4"/>
      <c r="DE3475" s="4"/>
      <c r="DF3475" s="4"/>
      <c r="DG3475" s="4"/>
    </row>
    <row r="3476" spans="107:111" x14ac:dyDescent="0.25">
      <c r="DC3476" s="4"/>
      <c r="DD3476" s="88"/>
      <c r="DE3476" s="88"/>
      <c r="DF3476" s="88"/>
      <c r="DG3476" s="88"/>
    </row>
    <row r="3477" spans="107:111" x14ac:dyDescent="0.25">
      <c r="DC3477" s="28"/>
      <c r="DD3477" s="4"/>
      <c r="DE3477" s="4"/>
      <c r="DF3477" s="4"/>
      <c r="DG3477" s="4"/>
    </row>
    <row r="3478" spans="107:111" x14ac:dyDescent="0.25">
      <c r="DC3478" s="4"/>
      <c r="DD3478" s="4"/>
      <c r="DE3478" s="4"/>
      <c r="DF3478" s="4"/>
      <c r="DG3478" s="4"/>
    </row>
    <row r="3479" spans="107:111" x14ac:dyDescent="0.25">
      <c r="DC3479" s="4"/>
      <c r="DD3479" s="4"/>
      <c r="DE3479" s="4"/>
      <c r="DF3479" s="4"/>
      <c r="DG3479" s="4"/>
    </row>
    <row r="3480" spans="107:111" x14ac:dyDescent="0.25">
      <c r="DC3480" s="4"/>
      <c r="DD3480" s="4"/>
      <c r="DE3480" s="4"/>
      <c r="DF3480" s="4"/>
      <c r="DG3480" s="4"/>
    </row>
    <row r="3481" spans="107:111" x14ac:dyDescent="0.25">
      <c r="DC3481" s="4"/>
      <c r="DD3481" s="4"/>
      <c r="DE3481" s="4"/>
      <c r="DF3481" s="4"/>
      <c r="DG3481" s="4"/>
    </row>
    <row r="3482" spans="107:111" x14ac:dyDescent="0.25">
      <c r="DC3482" s="27"/>
      <c r="DD3482" s="83"/>
      <c r="DE3482" s="83"/>
      <c r="DF3482" s="83"/>
      <c r="DG3482" s="83"/>
    </row>
    <row r="3483" spans="107:111" x14ac:dyDescent="0.25">
      <c r="DC3483" s="4"/>
      <c r="DD3483" s="4"/>
      <c r="DE3483" s="4"/>
      <c r="DF3483" s="4"/>
      <c r="DG3483" s="4"/>
    </row>
    <row r="3484" spans="107:111" x14ac:dyDescent="0.25">
      <c r="DC3484" s="4"/>
      <c r="DD3484" s="4"/>
      <c r="DE3484" s="4"/>
      <c r="DF3484" s="4"/>
      <c r="DG3484" s="4"/>
    </row>
    <row r="3485" spans="107:111" x14ac:dyDescent="0.25">
      <c r="DC3485" s="4"/>
      <c r="DD3485" s="4"/>
      <c r="DE3485" s="4"/>
      <c r="DF3485" s="4"/>
      <c r="DG3485" s="4"/>
    </row>
    <row r="3486" spans="107:111" x14ac:dyDescent="0.25">
      <c r="DC3486" s="4"/>
      <c r="DD3486" s="4"/>
      <c r="DE3486" s="4"/>
      <c r="DF3486" s="4"/>
      <c r="DG3486" s="4"/>
    </row>
    <row r="3487" spans="107:111" x14ac:dyDescent="0.25">
      <c r="DC3487" s="4"/>
      <c r="DD3487" s="4"/>
      <c r="DE3487" s="4"/>
      <c r="DF3487" s="4"/>
      <c r="DG3487" s="4"/>
    </row>
    <row r="3488" spans="107:111" x14ac:dyDescent="0.25">
      <c r="DC3488" s="4"/>
      <c r="DD3488" s="4"/>
      <c r="DE3488" s="4"/>
      <c r="DF3488" s="4"/>
      <c r="DG3488" s="4"/>
    </row>
    <row r="3489" spans="107:111" x14ac:dyDescent="0.25">
      <c r="DC3489" s="4"/>
      <c r="DD3489" s="4"/>
      <c r="DE3489" s="4"/>
      <c r="DF3489" s="4"/>
      <c r="DG3489" s="4"/>
    </row>
    <row r="3490" spans="107:111" x14ac:dyDescent="0.25">
      <c r="DC3490" s="4"/>
      <c r="DD3490" s="87"/>
      <c r="DE3490" s="87"/>
      <c r="DF3490" s="87"/>
      <c r="DG3490" s="87"/>
    </row>
    <row r="3491" spans="107:111" x14ac:dyDescent="0.25">
      <c r="DC3491" s="4"/>
      <c r="DD3491" s="4"/>
      <c r="DE3491" s="4"/>
      <c r="DF3491" s="4"/>
      <c r="DG3491" s="4"/>
    </row>
    <row r="3492" spans="107:111" x14ac:dyDescent="0.25">
      <c r="DC3492" s="4"/>
      <c r="DD3492" s="4"/>
      <c r="DE3492" s="4"/>
      <c r="DF3492" s="4"/>
      <c r="DG3492" s="4"/>
    </row>
    <row r="3496" spans="107:111" x14ac:dyDescent="0.25">
      <c r="DC3496" s="4"/>
      <c r="DD3496" s="4"/>
      <c r="DE3496" s="4"/>
      <c r="DF3496" s="4"/>
      <c r="DG3496" s="4"/>
    </row>
    <row r="3497" spans="107:111" x14ac:dyDescent="0.25">
      <c r="DC3497" s="4"/>
      <c r="DD3497" s="4"/>
      <c r="DE3497" s="4"/>
      <c r="DF3497" s="4"/>
      <c r="DG3497" s="4"/>
    </row>
    <row r="3498" spans="107:111" x14ac:dyDescent="0.25">
      <c r="DC3498" s="86"/>
      <c r="DD3498" s="86"/>
      <c r="DE3498" s="86"/>
      <c r="DF3498" s="68"/>
      <c r="DG3498" s="28"/>
    </row>
    <row r="3499" spans="107:111" x14ac:dyDescent="0.25">
      <c r="DC3499" s="91"/>
      <c r="DD3499" s="26"/>
      <c r="DE3499" s="86"/>
      <c r="DF3499" s="86"/>
      <c r="DG3499" s="4"/>
    </row>
    <row r="3501" spans="107:111" x14ac:dyDescent="0.25">
      <c r="DD3501" s="80"/>
      <c r="DE3501" s="80"/>
      <c r="DF3501" s="80"/>
      <c r="DG3501" s="80"/>
    </row>
    <row r="3508" spans="107:111" x14ac:dyDescent="0.25">
      <c r="DC3508" s="4"/>
      <c r="DD3508" s="4"/>
      <c r="DE3508" s="4"/>
      <c r="DF3508" s="4"/>
      <c r="DG3508" s="4"/>
    </row>
    <row r="3509" spans="107:111" x14ac:dyDescent="0.25">
      <c r="DC3509" s="4"/>
      <c r="DD3509" s="4"/>
      <c r="DE3509" s="4"/>
      <c r="DF3509" s="4"/>
      <c r="DG3509" s="4"/>
    </row>
    <row r="3510" spans="107:111" x14ac:dyDescent="0.25">
      <c r="DD3510" s="85"/>
      <c r="DE3510" s="85"/>
      <c r="DF3510" s="85"/>
      <c r="DG3510" s="85"/>
    </row>
    <row r="3517" spans="107:111" x14ac:dyDescent="0.25">
      <c r="DC3517" s="4"/>
      <c r="DD3517" s="4"/>
      <c r="DE3517" s="4"/>
      <c r="DF3517" s="4"/>
      <c r="DG3517" s="4"/>
    </row>
    <row r="3518" spans="107:111" x14ac:dyDescent="0.25">
      <c r="DC3518" s="4"/>
      <c r="DD3518" s="87"/>
      <c r="DE3518" s="87"/>
      <c r="DF3518" s="87"/>
      <c r="DG3518" s="87"/>
    </row>
    <row r="3519" spans="107:111" x14ac:dyDescent="0.25">
      <c r="DC3519" s="4"/>
      <c r="DD3519" s="4"/>
      <c r="DE3519" s="4"/>
      <c r="DF3519" s="4"/>
      <c r="DG3519" s="4"/>
    </row>
    <row r="3520" spans="107:111" x14ac:dyDescent="0.25">
      <c r="DC3520" s="4"/>
      <c r="DD3520" s="4"/>
      <c r="DE3520" s="4"/>
      <c r="DF3520" s="4"/>
      <c r="DG3520" s="4"/>
    </row>
    <row r="3524" spans="107:111" x14ac:dyDescent="0.25">
      <c r="DC3524" s="4"/>
      <c r="DD3524" s="4"/>
      <c r="DE3524" s="4"/>
      <c r="DF3524" s="4"/>
      <c r="DG3524" s="4"/>
    </row>
    <row r="3525" spans="107:111" x14ac:dyDescent="0.25">
      <c r="DC3525" s="4"/>
      <c r="DD3525" s="4"/>
      <c r="DE3525" s="4"/>
      <c r="DF3525" s="4"/>
      <c r="DG3525" s="4"/>
    </row>
    <row r="3527" spans="107:111" x14ac:dyDescent="0.25">
      <c r="DD3527" s="80"/>
      <c r="DE3527" s="80"/>
      <c r="DF3527" s="80"/>
      <c r="DG3527" s="80"/>
    </row>
    <row r="3534" spans="107:111" x14ac:dyDescent="0.25">
      <c r="DD3534" s="85"/>
      <c r="DE3534" s="85"/>
      <c r="DF3534" s="85"/>
      <c r="DG3534" s="85"/>
    </row>
    <row r="3541" spans="107:111" x14ac:dyDescent="0.25">
      <c r="DC3541" s="4"/>
      <c r="DD3541" s="4"/>
      <c r="DE3541" s="4"/>
      <c r="DF3541" s="4"/>
      <c r="DG3541" s="4"/>
    </row>
    <row r="3542" spans="107:111" x14ac:dyDescent="0.25">
      <c r="DC3542" s="4"/>
      <c r="DD3542" s="87"/>
      <c r="DE3542" s="87"/>
      <c r="DF3542" s="87"/>
      <c r="DG3542" s="87"/>
    </row>
    <row r="3543" spans="107:111" x14ac:dyDescent="0.25">
      <c r="DC3543" s="4"/>
      <c r="DD3543" s="4"/>
      <c r="DE3543" s="4"/>
      <c r="DF3543" s="4"/>
      <c r="DG3543" s="4"/>
    </row>
    <row r="3544" spans="107:111" x14ac:dyDescent="0.25">
      <c r="DC3544" s="4"/>
      <c r="DD3544" s="4"/>
      <c r="DE3544" s="4"/>
      <c r="DF3544" s="4"/>
      <c r="DG3544" s="4"/>
    </row>
    <row r="3545" spans="107:111" x14ac:dyDescent="0.25">
      <c r="DC3545" s="92"/>
      <c r="DD3545" s="92"/>
      <c r="DE3545" s="92"/>
      <c r="DF3545" s="93"/>
      <c r="DG3545" s="34"/>
    </row>
    <row r="3548" spans="107:111" x14ac:dyDescent="0.25">
      <c r="DC3548" s="4"/>
      <c r="DD3548" s="4"/>
      <c r="DE3548" s="4"/>
      <c r="DF3548" s="4"/>
      <c r="DG3548" s="4"/>
    </row>
    <row r="3549" spans="107:111" x14ac:dyDescent="0.25">
      <c r="DC3549" s="86"/>
      <c r="DD3549" s="86"/>
      <c r="DE3549" s="86"/>
      <c r="DF3549" s="68"/>
      <c r="DG3549" s="28"/>
    </row>
    <row r="3550" spans="107:111" x14ac:dyDescent="0.25">
      <c r="DC3550" s="91"/>
      <c r="DD3550" s="26"/>
      <c r="DE3550" s="86"/>
      <c r="DF3550" s="86"/>
      <c r="DG3550" s="4"/>
    </row>
    <row r="3552" spans="107:111" x14ac:dyDescent="0.25">
      <c r="DD3552" s="80"/>
      <c r="DE3552" s="80"/>
      <c r="DF3552" s="80"/>
      <c r="DG3552" s="80"/>
    </row>
    <row r="3554" spans="107:111" x14ac:dyDescent="0.25">
      <c r="DC3554" s="4"/>
      <c r="DD3554" s="4"/>
      <c r="DE3554" s="4"/>
      <c r="DF3554" s="4"/>
      <c r="DG3554" s="4"/>
    </row>
    <row r="3558" spans="107:111" x14ac:dyDescent="0.25">
      <c r="DC3558" s="4"/>
      <c r="DD3558" s="4"/>
      <c r="DE3558" s="4"/>
      <c r="DF3558" s="4"/>
      <c r="DG3558" s="4"/>
    </row>
    <row r="3559" spans="107:111" x14ac:dyDescent="0.25">
      <c r="DC3559" s="4"/>
      <c r="DD3559" s="4"/>
      <c r="DE3559" s="4"/>
      <c r="DF3559" s="4"/>
      <c r="DG3559" s="4"/>
    </row>
    <row r="3560" spans="107:111" x14ac:dyDescent="0.25">
      <c r="DD3560" s="85"/>
      <c r="DE3560" s="85"/>
      <c r="DF3560" s="85"/>
      <c r="DG3560" s="85"/>
    </row>
    <row r="3567" spans="107:111" x14ac:dyDescent="0.25">
      <c r="DC3567" s="4"/>
      <c r="DD3567" s="4"/>
      <c r="DE3567" s="4"/>
      <c r="DF3567" s="4"/>
      <c r="DG3567" s="4"/>
    </row>
    <row r="3568" spans="107:111" x14ac:dyDescent="0.25">
      <c r="DC3568" s="4"/>
      <c r="DD3568" s="87"/>
      <c r="DE3568" s="87"/>
      <c r="DF3568" s="87"/>
      <c r="DG3568" s="87"/>
    </row>
    <row r="3569" spans="107:111" x14ac:dyDescent="0.25">
      <c r="DC3569" s="4"/>
      <c r="DD3569" s="4"/>
      <c r="DE3569" s="4"/>
      <c r="DF3569" s="4"/>
      <c r="DG3569" s="4"/>
    </row>
    <row r="3570" spans="107:111" x14ac:dyDescent="0.25">
      <c r="DC3570" s="4"/>
      <c r="DD3570" s="4"/>
      <c r="DE3570" s="4"/>
      <c r="DF3570" s="4"/>
      <c r="DG3570" s="4"/>
    </row>
    <row r="3571" spans="107:111" x14ac:dyDescent="0.25">
      <c r="DC3571" s="92"/>
      <c r="DD3571" s="92"/>
      <c r="DE3571" s="92"/>
      <c r="DF3571" s="93"/>
      <c r="DG3571" s="34"/>
    </row>
    <row r="3574" spans="107:111" x14ac:dyDescent="0.25">
      <c r="DC3574" s="4"/>
      <c r="DD3574" s="4"/>
      <c r="DE3574" s="4"/>
      <c r="DF3574" s="4"/>
      <c r="DG3574" s="4"/>
    </row>
    <row r="3576" spans="107:111" x14ac:dyDescent="0.25">
      <c r="DD3576" s="80"/>
      <c r="DE3576" s="80"/>
      <c r="DF3576" s="80"/>
      <c r="DG3576" s="80"/>
    </row>
    <row r="3578" spans="107:111" x14ac:dyDescent="0.25">
      <c r="DC3578" s="4"/>
      <c r="DD3578" s="4"/>
      <c r="DE3578" s="4"/>
      <c r="DF3578" s="4"/>
      <c r="DG3578" s="4"/>
    </row>
    <row r="3582" spans="107:111" x14ac:dyDescent="0.25">
      <c r="DD3582" s="85"/>
      <c r="DE3582" s="85"/>
      <c r="DF3582" s="85"/>
      <c r="DG3582" s="85"/>
    </row>
    <row r="3589" spans="107:111" x14ac:dyDescent="0.25">
      <c r="DC3589" s="4"/>
      <c r="DD3589" s="4"/>
      <c r="DE3589" s="4"/>
      <c r="DF3589" s="4"/>
      <c r="DG3589" s="4"/>
    </row>
    <row r="3590" spans="107:111" x14ac:dyDescent="0.25">
      <c r="DC3590" s="4"/>
      <c r="DD3590" s="4"/>
      <c r="DE3590" s="4"/>
      <c r="DF3590" s="4"/>
      <c r="DG3590" s="4"/>
    </row>
    <row r="3591" spans="107:111" x14ac:dyDescent="0.25">
      <c r="DD3591" s="78"/>
      <c r="DE3591" s="78"/>
      <c r="DF3591" s="78"/>
      <c r="DG3591" s="78"/>
    </row>
    <row r="3597" spans="107:111" x14ac:dyDescent="0.25">
      <c r="DD3597" s="80"/>
      <c r="DE3597" s="80"/>
      <c r="DF3597" s="80"/>
      <c r="DG3597" s="80"/>
    </row>
    <row r="3601" spans="107:111" x14ac:dyDescent="0.25">
      <c r="DD3601" s="85"/>
      <c r="DE3601" s="85"/>
      <c r="DF3601" s="85"/>
      <c r="DG3601" s="85"/>
    </row>
    <row r="3608" spans="107:111" x14ac:dyDescent="0.25">
      <c r="DC3608" s="4"/>
      <c r="DD3608" s="4"/>
      <c r="DE3608" s="4"/>
      <c r="DF3608" s="4"/>
      <c r="DG3608" s="4"/>
    </row>
    <row r="3609" spans="107:111" x14ac:dyDescent="0.25">
      <c r="DC3609" s="4"/>
      <c r="DD3609" s="4"/>
      <c r="DE3609" s="4"/>
      <c r="DF3609" s="4"/>
      <c r="DG3609" s="4"/>
    </row>
    <row r="3610" spans="107:111" x14ac:dyDescent="0.25">
      <c r="DD3610" s="78"/>
      <c r="DE3610" s="78"/>
      <c r="DF3610" s="78"/>
      <c r="DG3610" s="78"/>
    </row>
    <row r="3615" spans="107:111" x14ac:dyDescent="0.25">
      <c r="DD3615" s="80"/>
      <c r="DE3615" s="80"/>
      <c r="DF3615" s="80"/>
      <c r="DG3615" s="80"/>
    </row>
    <row r="3618" spans="107:111" x14ac:dyDescent="0.25">
      <c r="DD3618" s="85"/>
      <c r="DE3618" s="85"/>
      <c r="DF3618" s="85"/>
      <c r="DG3618" s="85"/>
    </row>
    <row r="3625" spans="107:111" x14ac:dyDescent="0.25">
      <c r="DC3625" s="4"/>
      <c r="DD3625" s="4"/>
      <c r="DE3625" s="4"/>
      <c r="DF3625" s="4"/>
      <c r="DG3625" s="4"/>
    </row>
    <row r="3626" spans="107:111" x14ac:dyDescent="0.25">
      <c r="DC3626" s="4"/>
      <c r="DD3626" s="4"/>
      <c r="DE3626" s="4"/>
      <c r="DF3626" s="4"/>
      <c r="DG3626" s="4"/>
    </row>
    <row r="3627" spans="107:111" x14ac:dyDescent="0.25">
      <c r="DD3627" s="78"/>
      <c r="DE3627" s="78"/>
      <c r="DF3627" s="78"/>
      <c r="DG3627" s="78"/>
    </row>
    <row r="3632" spans="107:111" x14ac:dyDescent="0.25">
      <c r="DD3632" s="80"/>
      <c r="DE3632" s="80"/>
      <c r="DF3632" s="80"/>
      <c r="DG3632" s="80"/>
    </row>
    <row r="3635" spans="107:111" x14ac:dyDescent="0.25">
      <c r="DD3635" s="85"/>
      <c r="DE3635" s="85"/>
      <c r="DF3635" s="85"/>
      <c r="DG3635" s="85"/>
    </row>
    <row r="3642" spans="107:111" x14ac:dyDescent="0.25">
      <c r="DC3642" s="4"/>
      <c r="DD3642" s="4"/>
      <c r="DE3642" s="4"/>
      <c r="DF3642" s="4"/>
      <c r="DG3642" s="4"/>
    </row>
    <row r="3643" spans="107:111" x14ac:dyDescent="0.25">
      <c r="DC3643" s="4"/>
      <c r="DD3643" s="4"/>
      <c r="DE3643" s="4"/>
      <c r="DF3643" s="4"/>
      <c r="DG3643" s="4"/>
    </row>
    <row r="3644" spans="107:111" x14ac:dyDescent="0.25">
      <c r="DD3644" s="78"/>
      <c r="DE3644" s="78"/>
      <c r="DF3644" s="78"/>
      <c r="DG3644" s="78"/>
    </row>
    <row r="3648" spans="107:111" x14ac:dyDescent="0.25">
      <c r="DC3648" s="91"/>
      <c r="DD3648" s="26"/>
      <c r="DE3648" s="86"/>
      <c r="DF3648" s="86"/>
      <c r="DG3648" s="4"/>
    </row>
    <row r="3650" spans="107:111" x14ac:dyDescent="0.25">
      <c r="DD3650" s="80"/>
      <c r="DE3650" s="80"/>
      <c r="DF3650" s="80"/>
      <c r="DG3650" s="80"/>
    </row>
    <row r="3654" spans="107:111" x14ac:dyDescent="0.25">
      <c r="DD3654" s="85"/>
      <c r="DE3654" s="85"/>
      <c r="DF3654" s="85"/>
      <c r="DG3654" s="85"/>
    </row>
    <row r="3661" spans="107:111" x14ac:dyDescent="0.25">
      <c r="DC3661" s="4"/>
      <c r="DD3661" s="4"/>
      <c r="DE3661" s="4"/>
      <c r="DF3661" s="4"/>
      <c r="DG3661" s="4"/>
    </row>
    <row r="3662" spans="107:111" x14ac:dyDescent="0.25">
      <c r="DC3662" s="4"/>
      <c r="DD3662" s="4"/>
      <c r="DE3662" s="4"/>
      <c r="DF3662" s="4"/>
      <c r="DG3662" s="4"/>
    </row>
    <row r="3663" spans="107:111" x14ac:dyDescent="0.25">
      <c r="DD3663" s="78"/>
      <c r="DE3663" s="78"/>
      <c r="DF3663" s="78"/>
      <c r="DG3663" s="78"/>
    </row>
    <row r="3668" spans="107:111" x14ac:dyDescent="0.25">
      <c r="DC3668" s="4"/>
      <c r="DD3668" s="4"/>
      <c r="DE3668" s="4"/>
      <c r="DF3668" s="4"/>
      <c r="DG3668" s="4"/>
    </row>
    <row r="3669" spans="107:111" x14ac:dyDescent="0.25">
      <c r="DC3669" s="86"/>
      <c r="DD3669" s="86"/>
      <c r="DE3669" s="86"/>
      <c r="DF3669" s="68"/>
      <c r="DG3669" s="28"/>
    </row>
    <row r="3670" spans="107:111" x14ac:dyDescent="0.25">
      <c r="DC3670" s="91"/>
      <c r="DD3670" s="26"/>
      <c r="DE3670" s="86"/>
      <c r="DF3670" s="86"/>
      <c r="DG3670" s="4"/>
    </row>
    <row r="3672" spans="107:111" x14ac:dyDescent="0.25">
      <c r="DD3672" s="80"/>
      <c r="DE3672" s="80"/>
      <c r="DF3672" s="80"/>
      <c r="DG3672" s="80"/>
    </row>
    <row r="3678" spans="107:111" x14ac:dyDescent="0.25">
      <c r="DC3678" s="4"/>
      <c r="DD3678" s="4"/>
      <c r="DE3678" s="4"/>
      <c r="DF3678" s="4"/>
      <c r="DG3678" s="4"/>
    </row>
    <row r="3679" spans="107:111" x14ac:dyDescent="0.25">
      <c r="DC3679" s="4"/>
      <c r="DD3679" s="4"/>
      <c r="DE3679" s="4"/>
      <c r="DF3679" s="4"/>
      <c r="DG3679" s="4"/>
    </row>
    <row r="3680" spans="107:111" x14ac:dyDescent="0.25">
      <c r="DD3680" s="85"/>
      <c r="DE3680" s="85"/>
      <c r="DF3680" s="85"/>
      <c r="DG3680" s="85"/>
    </row>
    <row r="3688" spans="107:111" x14ac:dyDescent="0.25">
      <c r="DC3688" s="94"/>
      <c r="DD3688" s="95">
        <v>17.517328771585429</v>
      </c>
      <c r="DE3688" s="96">
        <v>22.5</v>
      </c>
      <c r="DF3688" s="97"/>
      <c r="DG3688" s="98"/>
    </row>
    <row r="3689" spans="107:111" x14ac:dyDescent="0.25">
      <c r="DC3689" s="99"/>
      <c r="DD3689" s="99" t="s">
        <v>32</v>
      </c>
      <c r="DE3689" s="100" t="s">
        <v>32</v>
      </c>
      <c r="DF3689" s="101"/>
      <c r="DG3689" s="4"/>
    </row>
    <row r="3690" spans="107:111" x14ac:dyDescent="0.25">
      <c r="DC3690" s="99"/>
      <c r="DD3690" s="99" t="s">
        <v>32</v>
      </c>
      <c r="DE3690" s="100" t="s">
        <v>32</v>
      </c>
      <c r="DF3690" s="101"/>
      <c r="DG3690" s="4"/>
    </row>
    <row r="3691" spans="107:111" x14ac:dyDescent="0.25">
      <c r="DC3691" s="99"/>
      <c r="DD3691" s="99" t="s">
        <v>32</v>
      </c>
      <c r="DE3691" s="100" t="s">
        <v>32</v>
      </c>
      <c r="DF3691" s="101"/>
      <c r="DG3691" s="4"/>
    </row>
    <row r="3692" spans="107:111" x14ac:dyDescent="0.25">
      <c r="DC3692" s="99"/>
      <c r="DD3692" s="99" t="s">
        <v>32</v>
      </c>
      <c r="DE3692" s="100" t="s">
        <v>32</v>
      </c>
      <c r="DF3692" s="101"/>
      <c r="DG3692" s="4"/>
    </row>
    <row r="3693" spans="107:111" x14ac:dyDescent="0.25">
      <c r="DC3693" s="102"/>
      <c r="DD3693" s="102" t="s">
        <v>32</v>
      </c>
      <c r="DE3693" s="103" t="s">
        <v>32</v>
      </c>
      <c r="DF3693" s="104"/>
      <c r="DG3693" s="4"/>
    </row>
    <row r="3694" spans="107:111" x14ac:dyDescent="0.25">
      <c r="DC3694" s="4"/>
      <c r="DD3694" s="4"/>
      <c r="DE3694" s="4"/>
      <c r="DF3694" s="4"/>
      <c r="DG3694" s="4"/>
    </row>
    <row r="3695" spans="107:111" x14ac:dyDescent="0.25">
      <c r="DC3695" s="4"/>
      <c r="DD3695" s="4"/>
      <c r="DE3695" s="4"/>
      <c r="DF3695" s="4"/>
      <c r="DG3695" s="4"/>
    </row>
    <row r="3696" spans="107:111" x14ac:dyDescent="0.25">
      <c r="DC3696" s="4"/>
      <c r="DD3696" s="4"/>
      <c r="DE3696" s="4"/>
      <c r="DF3696" s="4"/>
      <c r="DG3696" s="4"/>
    </row>
    <row r="3697" spans="107:111" x14ac:dyDescent="0.25">
      <c r="DD3697" s="105"/>
      <c r="DE3697" s="105"/>
      <c r="DF3697" s="105"/>
      <c r="DG3697" s="105"/>
    </row>
    <row r="3702" spans="107:111" x14ac:dyDescent="0.25">
      <c r="DC3702" s="4"/>
      <c r="DD3702" s="4"/>
      <c r="DE3702" s="4"/>
      <c r="DF3702" s="4"/>
      <c r="DG3702" s="4"/>
    </row>
    <row r="3704" spans="107:111" x14ac:dyDescent="0.25">
      <c r="DD3704" s="80"/>
      <c r="DE3704" s="80"/>
      <c r="DF3704" s="80"/>
      <c r="DG3704" s="80"/>
    </row>
    <row r="3709" spans="107:111" x14ac:dyDescent="0.25">
      <c r="DD3709" s="85"/>
      <c r="DE3709" s="85"/>
      <c r="DF3709" s="85"/>
      <c r="DG3709" s="85"/>
    </row>
    <row r="3732" spans="107:111" x14ac:dyDescent="0.25">
      <c r="DC3732" s="4"/>
      <c r="DD3732" s="4"/>
      <c r="DE3732" s="4"/>
      <c r="DF3732" s="4"/>
      <c r="DG3732" s="4"/>
    </row>
    <row r="3733" spans="107:111" x14ac:dyDescent="0.25">
      <c r="DC3733" s="4"/>
      <c r="DD3733" s="87"/>
      <c r="DE3733" s="87"/>
      <c r="DF3733" s="87"/>
      <c r="DG3733" s="87"/>
    </row>
    <row r="3734" spans="107:111" x14ac:dyDescent="0.25">
      <c r="DC3734" s="4"/>
      <c r="DD3734" s="4"/>
      <c r="DE3734" s="4"/>
      <c r="DF3734" s="4"/>
      <c r="DG3734" s="4"/>
    </row>
    <row r="3739" spans="107:111" x14ac:dyDescent="0.25">
      <c r="DC3739" s="4"/>
      <c r="DD3739" s="4"/>
      <c r="DE3739" s="4"/>
      <c r="DF3739" s="4"/>
      <c r="DG3739" s="4"/>
    </row>
    <row r="3740" spans="107:111" x14ac:dyDescent="0.25">
      <c r="DC3740" s="86"/>
      <c r="DD3740" s="86"/>
      <c r="DE3740" s="86"/>
      <c r="DF3740" s="68"/>
      <c r="DG3740" s="28"/>
    </row>
    <row r="3741" spans="107:111" x14ac:dyDescent="0.25">
      <c r="DC3741" s="91"/>
      <c r="DD3741" s="26"/>
      <c r="DE3741" s="86"/>
      <c r="DF3741" s="86"/>
      <c r="DG3741" s="4"/>
    </row>
    <row r="3743" spans="107:111" x14ac:dyDescent="0.25">
      <c r="DD3743" s="80"/>
      <c r="DE3743" s="80"/>
      <c r="DF3743" s="80"/>
      <c r="DG3743" s="80"/>
    </row>
    <row r="3749" spans="107:111" x14ac:dyDescent="0.25">
      <c r="DC3749" s="4"/>
      <c r="DD3749" s="4"/>
      <c r="DE3749" s="4"/>
      <c r="DF3749" s="4"/>
      <c r="DG3749" s="4"/>
    </row>
    <row r="3750" spans="107:111" x14ac:dyDescent="0.25">
      <c r="DC3750" s="4"/>
      <c r="DD3750" s="4"/>
      <c r="DE3750" s="4"/>
      <c r="DF3750" s="4"/>
      <c r="DG3750" s="4"/>
    </row>
    <row r="3751" spans="107:111" x14ac:dyDescent="0.25">
      <c r="DD3751" s="85"/>
      <c r="DE3751" s="85"/>
      <c r="DF3751" s="85"/>
      <c r="DG3751" s="85"/>
    </row>
    <row r="3759" spans="107:111" x14ac:dyDescent="0.25">
      <c r="DC3759" s="94"/>
      <c r="DD3759" s="95">
        <v>17.517328771585429</v>
      </c>
      <c r="DE3759" s="96">
        <v>22.5</v>
      </c>
      <c r="DF3759" s="97"/>
      <c r="DG3759" s="98"/>
    </row>
    <row r="3760" spans="107:111" x14ac:dyDescent="0.25">
      <c r="DC3760" s="99"/>
      <c r="DD3760" s="99" t="s">
        <v>32</v>
      </c>
      <c r="DE3760" s="100" t="s">
        <v>32</v>
      </c>
      <c r="DF3760" s="101"/>
      <c r="DG3760" s="4"/>
    </row>
    <row r="3761" spans="107:111" x14ac:dyDescent="0.25">
      <c r="DC3761" s="99"/>
      <c r="DD3761" s="99" t="s">
        <v>32</v>
      </c>
      <c r="DE3761" s="100" t="s">
        <v>32</v>
      </c>
      <c r="DF3761" s="101"/>
      <c r="DG3761" s="4"/>
    </row>
    <row r="3762" spans="107:111" x14ac:dyDescent="0.25">
      <c r="DC3762" s="99"/>
      <c r="DD3762" s="99" t="s">
        <v>32</v>
      </c>
      <c r="DE3762" s="100" t="s">
        <v>32</v>
      </c>
      <c r="DF3762" s="101"/>
      <c r="DG3762" s="4"/>
    </row>
    <row r="3763" spans="107:111" x14ac:dyDescent="0.25">
      <c r="DC3763" s="99"/>
      <c r="DD3763" s="99" t="s">
        <v>32</v>
      </c>
      <c r="DE3763" s="100" t="s">
        <v>32</v>
      </c>
      <c r="DF3763" s="101"/>
      <c r="DG3763" s="4"/>
    </row>
    <row r="3764" spans="107:111" x14ac:dyDescent="0.25">
      <c r="DC3764" s="102"/>
      <c r="DD3764" s="102" t="s">
        <v>32</v>
      </c>
      <c r="DE3764" s="103" t="s">
        <v>32</v>
      </c>
      <c r="DF3764" s="104"/>
      <c r="DG3764" s="4"/>
    </row>
    <row r="3765" spans="107:111" x14ac:dyDescent="0.25">
      <c r="DC3765" s="4"/>
      <c r="DD3765" s="4"/>
      <c r="DE3765" s="4"/>
      <c r="DF3765" s="4"/>
      <c r="DG3765" s="4"/>
    </row>
    <row r="3766" spans="107:111" x14ac:dyDescent="0.25">
      <c r="DC3766" s="4"/>
      <c r="DD3766" s="4"/>
      <c r="DE3766" s="4"/>
      <c r="DF3766" s="4"/>
      <c r="DG3766" s="4"/>
    </row>
    <row r="3767" spans="107:111" x14ac:dyDescent="0.25">
      <c r="DC3767" s="4"/>
      <c r="DD3767" s="4"/>
      <c r="DE3767" s="4"/>
      <c r="DF3767" s="4"/>
      <c r="DG3767" s="4"/>
    </row>
    <row r="3768" spans="107:111" x14ac:dyDescent="0.25">
      <c r="DD3768" s="78"/>
      <c r="DE3768" s="78"/>
      <c r="DF3768" s="78"/>
      <c r="DG3768" s="78"/>
    </row>
    <row r="3773" spans="107:111" x14ac:dyDescent="0.25">
      <c r="DC3773" s="4"/>
      <c r="DD3773" s="4"/>
      <c r="DE3773" s="4"/>
      <c r="DF3773" s="4"/>
      <c r="DG3773" s="4"/>
    </row>
    <row r="3775" spans="107:111" x14ac:dyDescent="0.25">
      <c r="DD3775" s="80"/>
      <c r="DE3775" s="80"/>
      <c r="DF3775" s="80"/>
      <c r="DG3775" s="80"/>
    </row>
    <row r="3780" spans="107:111" x14ac:dyDescent="0.25">
      <c r="DD3780" s="85"/>
      <c r="DE3780" s="85"/>
      <c r="DF3780" s="85"/>
      <c r="DG3780" s="85"/>
    </row>
    <row r="3787" spans="107:111" x14ac:dyDescent="0.25">
      <c r="DC3787" s="4"/>
      <c r="DD3787" s="4"/>
      <c r="DE3787" s="4"/>
      <c r="DF3787" s="4"/>
      <c r="DG3787" s="4"/>
    </row>
    <row r="3788" spans="107:111" x14ac:dyDescent="0.25">
      <c r="DC3788" s="4"/>
      <c r="DD3788" s="87"/>
      <c r="DE3788" s="87"/>
      <c r="DF3788" s="87"/>
      <c r="DG3788" s="87"/>
    </row>
    <row r="3789" spans="107:111" x14ac:dyDescent="0.25">
      <c r="DC3789" s="4"/>
      <c r="DD3789" s="4"/>
      <c r="DE3789" s="4"/>
      <c r="DF3789" s="4"/>
      <c r="DG3789" s="4"/>
    </row>
    <row r="3790" spans="107:111" x14ac:dyDescent="0.25">
      <c r="DC3790" s="92"/>
      <c r="DD3790" s="92"/>
      <c r="DE3790" s="92"/>
      <c r="DF3790" s="93"/>
      <c r="DG3790" s="34"/>
    </row>
    <row r="3791" spans="107:111" x14ac:dyDescent="0.25">
      <c r="DC3791" s="4"/>
      <c r="DD3791" s="4"/>
      <c r="DE3791" s="4"/>
      <c r="DF3791" s="4"/>
      <c r="DG3791" s="4"/>
    </row>
    <row r="3792" spans="107:111" x14ac:dyDescent="0.25">
      <c r="DC3792" s="4"/>
      <c r="DD3792" s="4"/>
      <c r="DE3792" s="4"/>
      <c r="DF3792" s="4"/>
      <c r="DG3792" s="4"/>
    </row>
    <row r="3793" spans="107:111" x14ac:dyDescent="0.25">
      <c r="DC3793" s="4"/>
      <c r="DD3793" s="4"/>
      <c r="DE3793" s="4"/>
      <c r="DF3793" s="4"/>
      <c r="DG3793" s="4"/>
    </row>
    <row r="3794" spans="107:111" x14ac:dyDescent="0.25">
      <c r="DC3794" s="4"/>
      <c r="DD3794" s="4"/>
      <c r="DE3794" s="4"/>
      <c r="DF3794" s="4"/>
      <c r="DG3794" s="4"/>
    </row>
    <row r="3795" spans="107:111" x14ac:dyDescent="0.25">
      <c r="DC3795" s="4"/>
      <c r="DD3795" s="4"/>
      <c r="DE3795" s="4"/>
      <c r="DF3795" s="4"/>
      <c r="DG3795" s="4"/>
    </row>
    <row r="3797" spans="107:111" x14ac:dyDescent="0.25">
      <c r="DC3797" s="4"/>
      <c r="DD3797" s="4"/>
      <c r="DE3797" s="4"/>
      <c r="DF3797" s="4"/>
      <c r="DG3797" s="4"/>
    </row>
    <row r="3798" spans="107:111" x14ac:dyDescent="0.25">
      <c r="DC3798" s="4"/>
      <c r="DD3798" s="4"/>
      <c r="DE3798" s="4"/>
      <c r="DF3798" s="4"/>
      <c r="DG3798" s="4"/>
    </row>
    <row r="3799" spans="107:111" x14ac:dyDescent="0.25">
      <c r="DC3799" s="91"/>
      <c r="DD3799" s="26"/>
      <c r="DE3799" s="86"/>
      <c r="DF3799" s="86"/>
      <c r="DG3799" s="4"/>
    </row>
    <row r="3800" spans="107:111" x14ac:dyDescent="0.25">
      <c r="DC3800" s="4"/>
      <c r="DD3800" s="4"/>
      <c r="DE3800" s="4"/>
      <c r="DF3800" s="4"/>
      <c r="DG3800" s="4"/>
    </row>
    <row r="3801" spans="107:111" x14ac:dyDescent="0.25">
      <c r="DC3801" s="4"/>
      <c r="DD3801" s="30"/>
      <c r="DE3801" s="30"/>
      <c r="DF3801" s="30"/>
      <c r="DG3801" s="30"/>
    </row>
    <row r="3802" spans="107:111" x14ac:dyDescent="0.25">
      <c r="DC3802" s="4"/>
      <c r="DD3802" s="4"/>
      <c r="DE3802" s="4"/>
      <c r="DF3802" s="4"/>
      <c r="DG3802" s="4"/>
    </row>
    <row r="3803" spans="107:111" x14ac:dyDescent="0.25">
      <c r="DC3803" s="4"/>
      <c r="DD3803" s="4"/>
      <c r="DE3803" s="4"/>
      <c r="DF3803" s="4"/>
      <c r="DG3803" s="4"/>
    </row>
    <row r="3804" spans="107:111" x14ac:dyDescent="0.25">
      <c r="DC3804" s="4"/>
      <c r="DD3804" s="4"/>
      <c r="DE3804" s="4"/>
      <c r="DF3804" s="4"/>
      <c r="DG3804" s="4"/>
    </row>
    <row r="3805" spans="107:111" x14ac:dyDescent="0.25">
      <c r="DC3805" s="4"/>
      <c r="DD3805" s="4"/>
      <c r="DE3805" s="4"/>
      <c r="DF3805" s="4"/>
      <c r="DG3805" s="4"/>
    </row>
    <row r="3806" spans="107:111" x14ac:dyDescent="0.25">
      <c r="DC3806" s="4"/>
      <c r="DD3806" s="4"/>
      <c r="DE3806" s="4"/>
      <c r="DF3806" s="4"/>
      <c r="DG3806" s="4"/>
    </row>
    <row r="3807" spans="107:111" x14ac:dyDescent="0.25">
      <c r="DC3807" s="4"/>
      <c r="DD3807" s="4"/>
      <c r="DE3807" s="4"/>
      <c r="DF3807" s="4"/>
      <c r="DG3807" s="4"/>
    </row>
    <row r="3808" spans="107:111" x14ac:dyDescent="0.25">
      <c r="DC3808" s="4"/>
      <c r="DD3808" s="4"/>
      <c r="DE3808" s="4"/>
      <c r="DF3808" s="4"/>
      <c r="DG3808" s="4"/>
    </row>
    <row r="3809" spans="107:111" x14ac:dyDescent="0.25">
      <c r="DC3809" s="4"/>
      <c r="DD3809" s="4"/>
      <c r="DE3809" s="4"/>
      <c r="DF3809" s="4"/>
      <c r="DG3809" s="4"/>
    </row>
    <row r="3810" spans="107:111" x14ac:dyDescent="0.25">
      <c r="DC3810" s="4"/>
      <c r="DD3810" s="4"/>
      <c r="DE3810" s="4"/>
      <c r="DF3810" s="4"/>
      <c r="DG3810" s="4"/>
    </row>
    <row r="3811" spans="107:111" x14ac:dyDescent="0.25">
      <c r="DC3811" s="4"/>
      <c r="DD3811" s="4"/>
      <c r="DE3811" s="4"/>
      <c r="DF3811" s="4"/>
      <c r="DG3811" s="4"/>
    </row>
    <row r="3812" spans="107:111" x14ac:dyDescent="0.25">
      <c r="DC3812" s="65"/>
      <c r="DD3812" s="66"/>
      <c r="DE3812" s="66"/>
      <c r="DF3812" s="66"/>
      <c r="DG3812" s="66"/>
    </row>
    <row r="3813" spans="107:111" x14ac:dyDescent="0.25">
      <c r="DC3813" s="4"/>
      <c r="DD3813" s="4"/>
      <c r="DE3813" s="4"/>
      <c r="DF3813" s="4"/>
      <c r="DG3813" s="4"/>
    </row>
    <row r="3814" spans="107:111" x14ac:dyDescent="0.25">
      <c r="DC3814" s="4"/>
      <c r="DD3814" s="4"/>
      <c r="DE3814" s="4"/>
      <c r="DF3814" s="4"/>
      <c r="DG3814" s="4"/>
    </row>
    <row r="3815" spans="107:111" x14ac:dyDescent="0.25">
      <c r="DC3815" s="4"/>
      <c r="DD3815" s="4"/>
      <c r="DE3815" s="4"/>
      <c r="DF3815" s="4"/>
      <c r="DG3815" s="4"/>
    </row>
    <row r="3816" spans="107:111" x14ac:dyDescent="0.25">
      <c r="DC3816" s="4"/>
      <c r="DD3816" s="4"/>
      <c r="DE3816" s="4"/>
      <c r="DF3816" s="4"/>
      <c r="DG3816" s="4"/>
    </row>
    <row r="3817" spans="107:111" x14ac:dyDescent="0.25">
      <c r="DC3817" s="4"/>
      <c r="DD3817" s="4"/>
      <c r="DE3817" s="4"/>
      <c r="DF3817" s="4"/>
      <c r="DG3817" s="4"/>
    </row>
    <row r="3818" spans="107:111" x14ac:dyDescent="0.25">
      <c r="DC3818" s="4"/>
      <c r="DD3818" s="4"/>
      <c r="DE3818" s="4"/>
      <c r="DF3818" s="4"/>
      <c r="DG3818" s="4"/>
    </row>
    <row r="3819" spans="107:111" x14ac:dyDescent="0.25">
      <c r="DC3819" s="4"/>
      <c r="DD3819" s="4"/>
      <c r="DE3819" s="4"/>
      <c r="DF3819" s="4"/>
      <c r="DG3819" s="4"/>
    </row>
    <row r="3820" spans="107:111" x14ac:dyDescent="0.25">
      <c r="DC3820" s="4"/>
      <c r="DD3820" s="87"/>
      <c r="DE3820" s="87"/>
      <c r="DF3820" s="87"/>
      <c r="DG3820" s="87"/>
    </row>
    <row r="3821" spans="107:111" x14ac:dyDescent="0.25">
      <c r="DC3821" s="4"/>
      <c r="DD3821" s="4"/>
      <c r="DE3821" s="4"/>
      <c r="DF3821" s="4"/>
      <c r="DG3821" s="4"/>
    </row>
    <row r="3822" spans="107:111" x14ac:dyDescent="0.25">
      <c r="DC3822" s="4"/>
      <c r="DD3822" s="4"/>
      <c r="DE3822" s="4"/>
      <c r="DF3822" s="4"/>
      <c r="DG3822" s="4"/>
    </row>
    <row r="3823" spans="107:111" x14ac:dyDescent="0.25">
      <c r="DC3823" s="4"/>
      <c r="DD3823" s="4"/>
      <c r="DE3823" s="4"/>
      <c r="DF3823" s="4"/>
      <c r="DG3823" s="4"/>
    </row>
    <row r="3824" spans="107:111" x14ac:dyDescent="0.25">
      <c r="DC3824" s="4"/>
      <c r="DD3824" s="4"/>
      <c r="DE3824" s="4"/>
      <c r="DF3824" s="4"/>
      <c r="DG3824" s="4"/>
    </row>
    <row r="3825" spans="107:111" x14ac:dyDescent="0.25">
      <c r="DC3825" s="4"/>
      <c r="DD3825" s="4"/>
      <c r="DE3825" s="4"/>
      <c r="DF3825" s="4"/>
      <c r="DG3825" s="4"/>
    </row>
    <row r="3826" spans="107:111" x14ac:dyDescent="0.25">
      <c r="DC3826" s="4"/>
      <c r="DD3826" s="4"/>
      <c r="DE3826" s="4"/>
      <c r="DF3826" s="4"/>
      <c r="DG3826" s="4"/>
    </row>
    <row r="3827" spans="107:111" x14ac:dyDescent="0.25">
      <c r="DC3827" s="4"/>
      <c r="DD3827" s="4"/>
      <c r="DE3827" s="4"/>
      <c r="DF3827" s="4"/>
      <c r="DG3827" s="4"/>
    </row>
    <row r="3828" spans="107:111" x14ac:dyDescent="0.25">
      <c r="DC3828" s="4"/>
      <c r="DD3828" s="4"/>
      <c r="DE3828" s="4"/>
      <c r="DF3828" s="4"/>
      <c r="DG3828" s="4"/>
    </row>
    <row r="3829" spans="107:111" x14ac:dyDescent="0.25">
      <c r="DC3829" s="4"/>
      <c r="DD3829" s="4"/>
      <c r="DE3829" s="4"/>
      <c r="DF3829" s="4"/>
      <c r="DG3829" s="4"/>
    </row>
    <row r="3830" spans="107:111" x14ac:dyDescent="0.25">
      <c r="DC3830" s="4"/>
      <c r="DD3830" s="88"/>
      <c r="DE3830" s="88"/>
      <c r="DF3830" s="88"/>
      <c r="DG3830" s="88"/>
    </row>
    <row r="3831" spans="107:111" x14ac:dyDescent="0.25">
      <c r="DC3831" s="4"/>
      <c r="DD3831" s="4"/>
      <c r="DE3831" s="4"/>
      <c r="DF3831" s="4"/>
      <c r="DG3831" s="4"/>
    </row>
    <row r="3832" spans="107:111" x14ac:dyDescent="0.25">
      <c r="DC3832" s="4"/>
      <c r="DD3832" s="4"/>
      <c r="DE3832" s="4"/>
      <c r="DF3832" s="4"/>
      <c r="DG3832" s="4"/>
    </row>
    <row r="3833" spans="107:111" x14ac:dyDescent="0.25">
      <c r="DC3833" s="4"/>
      <c r="DD3833" s="4"/>
      <c r="DE3833" s="4"/>
      <c r="DF3833" s="4"/>
      <c r="DG3833" s="4"/>
    </row>
    <row r="3834" spans="107:111" x14ac:dyDescent="0.25">
      <c r="DC3834" s="4"/>
      <c r="DD3834" s="4"/>
      <c r="DE3834" s="4"/>
      <c r="DF3834" s="4"/>
      <c r="DG3834" s="4"/>
    </row>
    <row r="3835" spans="107:111" x14ac:dyDescent="0.25">
      <c r="DC3835" s="4"/>
      <c r="DD3835" s="4"/>
      <c r="DE3835" s="4"/>
      <c r="DF3835" s="4"/>
      <c r="DG3835" s="4"/>
    </row>
    <row r="3836" spans="107:111" x14ac:dyDescent="0.25">
      <c r="DC3836" s="4"/>
      <c r="DD3836" s="4"/>
      <c r="DE3836" s="4"/>
      <c r="DF3836" s="4"/>
      <c r="DG3836" s="4"/>
    </row>
    <row r="3837" spans="107:111" x14ac:dyDescent="0.25">
      <c r="DC3837" s="4"/>
      <c r="DD3837" s="4"/>
      <c r="DE3837" s="4"/>
      <c r="DF3837" s="4"/>
      <c r="DG3837" s="4"/>
    </row>
    <row r="3838" spans="107:111" x14ac:dyDescent="0.25">
      <c r="DC3838" s="27"/>
      <c r="DD3838" s="83"/>
      <c r="DE3838" s="83"/>
      <c r="DF3838" s="83"/>
      <c r="DG3838" s="83"/>
    </row>
    <row r="3839" spans="107:111" x14ac:dyDescent="0.25">
      <c r="DC3839" s="4"/>
      <c r="DD3839" s="4"/>
      <c r="DE3839" s="4"/>
      <c r="DF3839" s="4"/>
      <c r="DG3839" s="4"/>
    </row>
    <row r="3840" spans="107:111" x14ac:dyDescent="0.25">
      <c r="DC3840" s="4"/>
      <c r="DD3840" s="4"/>
      <c r="DE3840" s="4"/>
      <c r="DF3840" s="4"/>
      <c r="DG3840" s="4"/>
    </row>
    <row r="3841" spans="107:111" x14ac:dyDescent="0.25">
      <c r="DC3841" s="4"/>
      <c r="DD3841" s="4"/>
      <c r="DE3841" s="4"/>
      <c r="DF3841" s="4"/>
      <c r="DG3841" s="4"/>
    </row>
    <row r="3842" spans="107:111" x14ac:dyDescent="0.25">
      <c r="DC3842" s="4"/>
      <c r="DD3842" s="4"/>
      <c r="DE3842" s="4"/>
      <c r="DF3842" s="4"/>
      <c r="DG3842" s="4"/>
    </row>
    <row r="3843" spans="107:111" x14ac:dyDescent="0.25">
      <c r="DC3843" s="4"/>
      <c r="DD3843" s="4"/>
      <c r="DE3843" s="4"/>
      <c r="DF3843" s="4"/>
      <c r="DG3843" s="4"/>
    </row>
    <row r="3844" spans="107:111" x14ac:dyDescent="0.25">
      <c r="DC3844" s="4"/>
      <c r="DD3844" s="4"/>
      <c r="DE3844" s="4"/>
      <c r="DF3844" s="4"/>
      <c r="DG3844" s="4"/>
    </row>
    <row r="3845" spans="107:111" x14ac:dyDescent="0.25">
      <c r="DC3845" s="4"/>
      <c r="DD3845" s="4"/>
      <c r="DE3845" s="4"/>
      <c r="DF3845" s="4"/>
      <c r="DG3845" s="4"/>
    </row>
    <row r="3846" spans="107:111" x14ac:dyDescent="0.25">
      <c r="DC3846" s="4"/>
      <c r="DD3846" s="87"/>
      <c r="DE3846" s="87"/>
      <c r="DF3846" s="87"/>
      <c r="DG3846" s="87"/>
    </row>
    <row r="3847" spans="107:111" x14ac:dyDescent="0.25">
      <c r="DC3847" s="4"/>
      <c r="DD3847" s="4"/>
      <c r="DE3847" s="4"/>
      <c r="DF3847" s="4"/>
      <c r="DG3847" s="4"/>
    </row>
    <row r="3848" spans="107:111" x14ac:dyDescent="0.25">
      <c r="DC3848" s="4"/>
      <c r="DD3848" s="4"/>
      <c r="DE3848" s="4"/>
      <c r="DF3848" s="4"/>
      <c r="DG3848" s="4"/>
    </row>
    <row r="3849" spans="107:111" x14ac:dyDescent="0.25">
      <c r="DC3849" s="4"/>
      <c r="DD3849" s="4"/>
      <c r="DE3849" s="4"/>
      <c r="DF3849" s="4"/>
      <c r="DG3849" s="4"/>
    </row>
    <row r="3850" spans="107:111" x14ac:dyDescent="0.25">
      <c r="DC3850" s="4"/>
      <c r="DD3850" s="4"/>
      <c r="DE3850" s="4"/>
      <c r="DF3850" s="4"/>
      <c r="DG3850" s="4"/>
    </row>
    <row r="3851" spans="107:111" x14ac:dyDescent="0.25">
      <c r="DC3851" s="4"/>
      <c r="DD3851" s="4"/>
      <c r="DE3851" s="4"/>
      <c r="DF3851" s="4"/>
      <c r="DG3851" s="4"/>
    </row>
    <row r="3852" spans="107:111" x14ac:dyDescent="0.25">
      <c r="DC3852" s="4"/>
      <c r="DD3852" s="4"/>
      <c r="DE3852" s="4"/>
      <c r="DF3852" s="4"/>
      <c r="DG3852" s="4"/>
    </row>
    <row r="3853" spans="107:111" x14ac:dyDescent="0.25">
      <c r="DC3853" s="4"/>
      <c r="DD3853" s="4"/>
      <c r="DE3853" s="4"/>
      <c r="DF3853" s="4"/>
      <c r="DG3853" s="4"/>
    </row>
    <row r="3854" spans="107:111" x14ac:dyDescent="0.25">
      <c r="DC3854" s="4"/>
      <c r="DD3854" s="30"/>
      <c r="DE3854" s="30"/>
      <c r="DF3854" s="30"/>
      <c r="DG3854" s="30"/>
    </row>
    <row r="3855" spans="107:111" x14ac:dyDescent="0.25">
      <c r="DC3855" s="4"/>
      <c r="DD3855" s="4"/>
      <c r="DE3855" s="4"/>
      <c r="DF3855" s="4"/>
      <c r="DG3855" s="4"/>
    </row>
    <row r="3856" spans="107:111" x14ac:dyDescent="0.25">
      <c r="DC3856" s="4"/>
      <c r="DD3856" s="4"/>
      <c r="DE3856" s="4"/>
      <c r="DF3856" s="4"/>
      <c r="DG3856" s="4"/>
    </row>
    <row r="3857" spans="107:111" x14ac:dyDescent="0.25">
      <c r="DC3857" s="4"/>
      <c r="DD3857" s="4"/>
      <c r="DE3857" s="4"/>
      <c r="DF3857" s="4"/>
      <c r="DG3857" s="4"/>
    </row>
    <row r="3858" spans="107:111" x14ac:dyDescent="0.25">
      <c r="DC3858" s="4"/>
      <c r="DD3858" s="4"/>
      <c r="DE3858" s="4"/>
      <c r="DF3858" s="4"/>
      <c r="DG3858" s="4"/>
    </row>
    <row r="3859" spans="107:111" x14ac:dyDescent="0.25">
      <c r="DC3859" s="4"/>
      <c r="DD3859" s="4"/>
      <c r="DE3859" s="4"/>
      <c r="DF3859" s="4"/>
      <c r="DG3859" s="4"/>
    </row>
    <row r="3860" spans="107:111" x14ac:dyDescent="0.25">
      <c r="DC3860" s="4"/>
      <c r="DD3860" s="89"/>
      <c r="DE3860" s="89"/>
      <c r="DF3860" s="89"/>
      <c r="DG3860" s="89"/>
    </row>
    <row r="3861" spans="107:111" x14ac:dyDescent="0.25">
      <c r="DC3861" s="4"/>
      <c r="DD3861" s="4"/>
      <c r="DE3861" s="4"/>
      <c r="DF3861" s="4"/>
      <c r="DG3861" s="4"/>
    </row>
    <row r="3862" spans="107:111" x14ac:dyDescent="0.25">
      <c r="DC3862" s="4"/>
      <c r="DD3862" s="4"/>
      <c r="DE3862" s="4"/>
      <c r="DF3862" s="4"/>
      <c r="DG3862" s="4"/>
    </row>
    <row r="3863" spans="107:111" x14ac:dyDescent="0.25">
      <c r="DC3863" s="4"/>
      <c r="DD3863" s="4"/>
      <c r="DE3863" s="4"/>
      <c r="DF3863" s="4"/>
      <c r="DG3863" s="4"/>
    </row>
    <row r="3864" spans="107:111" x14ac:dyDescent="0.25">
      <c r="DC3864" s="4"/>
      <c r="DD3864" s="4"/>
      <c r="DE3864" s="4"/>
      <c r="DF3864" s="4"/>
      <c r="DG3864" s="4"/>
    </row>
    <row r="3865" spans="107:111" x14ac:dyDescent="0.25">
      <c r="DC3865" s="4"/>
      <c r="DD3865" s="4"/>
      <c r="DE3865" s="4"/>
      <c r="DF3865" s="4"/>
      <c r="DG3865" s="4"/>
    </row>
    <row r="3866" spans="107:111" x14ac:dyDescent="0.25">
      <c r="DC3866" s="4"/>
      <c r="DD3866" s="4"/>
      <c r="DE3866" s="4"/>
      <c r="DF3866" s="4"/>
      <c r="DG3866" s="4"/>
    </row>
    <row r="3867" spans="107:111" x14ac:dyDescent="0.25">
      <c r="DC3867" s="4"/>
      <c r="DD3867" s="4"/>
      <c r="DE3867" s="4"/>
      <c r="DF3867" s="4"/>
      <c r="DG3867" s="4"/>
    </row>
    <row r="3868" spans="107:111" x14ac:dyDescent="0.25">
      <c r="DC3868" s="4"/>
      <c r="DD3868" s="87"/>
      <c r="DE3868" s="87"/>
      <c r="DF3868" s="87"/>
      <c r="DG3868" s="87"/>
    </row>
    <row r="3869" spans="107:111" x14ac:dyDescent="0.25">
      <c r="DC3869" s="4"/>
      <c r="DD3869" s="4"/>
      <c r="DE3869" s="4"/>
      <c r="DF3869" s="4"/>
      <c r="DG3869" s="4"/>
    </row>
    <row r="3870" spans="107:111" x14ac:dyDescent="0.25">
      <c r="DC3870" s="4"/>
      <c r="DD3870" s="4"/>
      <c r="DE3870" s="4"/>
      <c r="DF3870" s="4"/>
      <c r="DG3870" s="4"/>
    </row>
    <row r="3871" spans="107:111" x14ac:dyDescent="0.25">
      <c r="DC3871" s="4"/>
      <c r="DD3871" s="4"/>
      <c r="DE3871" s="4"/>
      <c r="DF3871" s="4"/>
      <c r="DG3871" s="4"/>
    </row>
    <row r="3872" spans="107:111" x14ac:dyDescent="0.25">
      <c r="DC3872" s="4"/>
      <c r="DD3872" s="4"/>
      <c r="DE3872" s="4"/>
      <c r="DF3872" s="4"/>
      <c r="DG3872" s="4"/>
    </row>
    <row r="3873" spans="107:111" x14ac:dyDescent="0.25">
      <c r="DC3873" s="4"/>
      <c r="DD3873" s="4"/>
      <c r="DE3873" s="4"/>
      <c r="DF3873" s="4"/>
      <c r="DG3873" s="4"/>
    </row>
    <row r="3874" spans="107:111" x14ac:dyDescent="0.25">
      <c r="DC3874" s="4"/>
      <c r="DD3874" s="30"/>
      <c r="DE3874" s="30"/>
      <c r="DF3874" s="30"/>
      <c r="DG3874" s="30"/>
    </row>
    <row r="3875" spans="107:111" x14ac:dyDescent="0.25">
      <c r="DC3875" s="4"/>
      <c r="DD3875" s="4"/>
      <c r="DE3875" s="4"/>
      <c r="DF3875" s="4"/>
      <c r="DG3875" s="4"/>
    </row>
    <row r="3876" spans="107:111" x14ac:dyDescent="0.25">
      <c r="DC3876" s="4"/>
      <c r="DD3876" s="4"/>
      <c r="DE3876" s="4"/>
      <c r="DF3876" s="4"/>
      <c r="DG3876" s="4"/>
    </row>
    <row r="3877" spans="107:111" x14ac:dyDescent="0.25">
      <c r="DC3877" s="4"/>
      <c r="DD3877" s="4"/>
      <c r="DE3877" s="4"/>
      <c r="DF3877" s="4"/>
      <c r="DG3877" s="4"/>
    </row>
    <row r="3878" spans="107:111" x14ac:dyDescent="0.25">
      <c r="DC3878" s="4"/>
      <c r="DD3878" s="89"/>
      <c r="DE3878" s="89"/>
      <c r="DF3878" s="89"/>
      <c r="DG3878" s="89"/>
    </row>
    <row r="3879" spans="107:111" x14ac:dyDescent="0.25">
      <c r="DC3879" s="4"/>
      <c r="DD3879" s="4"/>
      <c r="DE3879" s="4"/>
      <c r="DF3879" s="4"/>
      <c r="DG3879" s="4"/>
    </row>
    <row r="3880" spans="107:111" x14ac:dyDescent="0.25">
      <c r="DC3880" s="4"/>
      <c r="DD3880" s="4"/>
      <c r="DE3880" s="4"/>
      <c r="DF3880" s="4"/>
      <c r="DG3880" s="4"/>
    </row>
    <row r="3881" spans="107:111" x14ac:dyDescent="0.25">
      <c r="DC3881" s="4"/>
      <c r="DD3881" s="4"/>
      <c r="DE3881" s="4"/>
      <c r="DF3881" s="4"/>
      <c r="DG3881" s="4"/>
    </row>
    <row r="3882" spans="107:111" x14ac:dyDescent="0.25">
      <c r="DC3882" s="4"/>
      <c r="DD3882" s="4"/>
      <c r="DE3882" s="4"/>
      <c r="DF3882" s="4"/>
      <c r="DG3882" s="4"/>
    </row>
    <row r="3883" spans="107:111" x14ac:dyDescent="0.25">
      <c r="DC3883" s="4"/>
      <c r="DD3883" s="4"/>
      <c r="DE3883" s="4"/>
      <c r="DF3883" s="4"/>
      <c r="DG3883" s="4"/>
    </row>
    <row r="3884" spans="107:111" x14ac:dyDescent="0.25">
      <c r="DC3884" s="4"/>
      <c r="DD3884" s="4"/>
      <c r="DE3884" s="4"/>
      <c r="DF3884" s="4"/>
      <c r="DG3884" s="4"/>
    </row>
    <row r="3885" spans="107:111" x14ac:dyDescent="0.25">
      <c r="DC3885" s="4"/>
      <c r="DD3885" s="4"/>
      <c r="DE3885" s="4"/>
      <c r="DF3885" s="4"/>
      <c r="DG3885" s="4"/>
    </row>
    <row r="3886" spans="107:111" x14ac:dyDescent="0.25">
      <c r="DC3886" s="4"/>
      <c r="DD3886" s="87"/>
      <c r="DE3886" s="87"/>
      <c r="DF3886" s="87"/>
      <c r="DG3886" s="87"/>
    </row>
    <row r="3887" spans="107:111" x14ac:dyDescent="0.25">
      <c r="DC3887" s="4"/>
      <c r="DD3887" s="4"/>
      <c r="DE3887" s="4"/>
      <c r="DF3887" s="4"/>
      <c r="DG3887" s="4"/>
    </row>
    <row r="3889" spans="107:111" x14ac:dyDescent="0.25">
      <c r="DC3889" s="92"/>
      <c r="DD3889" s="92"/>
      <c r="DE3889" s="92"/>
      <c r="DF3889" s="93"/>
      <c r="DG3889" s="34"/>
    </row>
    <row r="3890" spans="107:111" x14ac:dyDescent="0.25">
      <c r="DC3890" s="4"/>
      <c r="DD3890" s="4"/>
      <c r="DE3890" s="4"/>
      <c r="DF3890" s="4"/>
      <c r="DG3890" s="4"/>
    </row>
    <row r="3891" spans="107:111" x14ac:dyDescent="0.25">
      <c r="DC3891" s="4"/>
      <c r="DD3891" s="4"/>
      <c r="DE3891" s="4"/>
      <c r="DF3891" s="4"/>
      <c r="DG3891" s="4"/>
    </row>
    <row r="3892" spans="107:111" x14ac:dyDescent="0.25">
      <c r="DC3892" s="4"/>
      <c r="DD3892" s="4"/>
      <c r="DE3892" s="4"/>
      <c r="DF3892" s="4"/>
      <c r="DG3892" s="4"/>
    </row>
    <row r="3893" spans="107:111" x14ac:dyDescent="0.25">
      <c r="DC3893" s="4"/>
      <c r="DD3893" s="4"/>
      <c r="DE3893" s="4"/>
      <c r="DF3893" s="4"/>
      <c r="DG3893" s="4"/>
    </row>
    <row r="3894" spans="107:111" x14ac:dyDescent="0.25">
      <c r="DC3894" s="4"/>
      <c r="DD3894" s="30"/>
      <c r="DE3894" s="30"/>
      <c r="DF3894" s="30"/>
      <c r="DG3894" s="30"/>
    </row>
    <row r="3895" spans="107:111" x14ac:dyDescent="0.25">
      <c r="DC3895" s="4"/>
      <c r="DD3895" s="4"/>
      <c r="DE3895" s="4"/>
      <c r="DF3895" s="4"/>
      <c r="DG3895" s="4"/>
    </row>
    <row r="3896" spans="107:111" x14ac:dyDescent="0.25">
      <c r="DC3896" s="4"/>
      <c r="DD3896" s="4"/>
      <c r="DE3896" s="4"/>
      <c r="DF3896" s="4"/>
      <c r="DG3896" s="4"/>
    </row>
    <row r="3897" spans="107:111" x14ac:dyDescent="0.25">
      <c r="DC3897" s="4"/>
      <c r="DD3897" s="4"/>
      <c r="DE3897" s="4"/>
      <c r="DF3897" s="4"/>
      <c r="DG3897" s="4"/>
    </row>
    <row r="3898" spans="107:111" x14ac:dyDescent="0.25">
      <c r="DC3898" s="4"/>
      <c r="DD3898" s="4"/>
      <c r="DE3898" s="4"/>
      <c r="DF3898" s="4"/>
      <c r="DG3898" s="4"/>
    </row>
    <row r="3899" spans="107:111" x14ac:dyDescent="0.25">
      <c r="DC3899" s="4"/>
      <c r="DD3899" s="4"/>
      <c r="DE3899" s="4"/>
      <c r="DF3899" s="4"/>
      <c r="DG3899" s="4"/>
    </row>
    <row r="3900" spans="107:111" x14ac:dyDescent="0.25">
      <c r="DC3900" s="4"/>
      <c r="DD3900" s="89"/>
      <c r="DE3900" s="89"/>
      <c r="DF3900" s="89"/>
      <c r="DG3900" s="89"/>
    </row>
    <row r="3901" spans="107:111" x14ac:dyDescent="0.25">
      <c r="DC3901" s="4"/>
      <c r="DD3901" s="4"/>
      <c r="DE3901" s="4"/>
      <c r="DF3901" s="4"/>
      <c r="DG3901" s="4"/>
    </row>
    <row r="3902" spans="107:111" x14ac:dyDescent="0.25">
      <c r="DC3902" s="4"/>
      <c r="DD3902" s="4"/>
      <c r="DE3902" s="4"/>
      <c r="DF3902" s="4"/>
      <c r="DG3902" s="4"/>
    </row>
    <row r="3903" spans="107:111" x14ac:dyDescent="0.25">
      <c r="DC3903" s="4"/>
      <c r="DD3903" s="4"/>
      <c r="DE3903" s="4"/>
      <c r="DF3903" s="4"/>
      <c r="DG3903" s="4"/>
    </row>
    <row r="3904" spans="107:111" x14ac:dyDescent="0.25">
      <c r="DC3904" s="4"/>
      <c r="DD3904" s="4"/>
      <c r="DE3904" s="4"/>
      <c r="DF3904" s="4"/>
      <c r="DG3904" s="4"/>
    </row>
    <row r="3905" spans="107:111" x14ac:dyDescent="0.25">
      <c r="DC3905" s="4"/>
      <c r="DD3905" s="4"/>
      <c r="DE3905" s="4"/>
      <c r="DF3905" s="4"/>
      <c r="DG3905" s="4"/>
    </row>
    <row r="3906" spans="107:111" x14ac:dyDescent="0.25">
      <c r="DC3906" s="4"/>
      <c r="DD3906" s="4"/>
      <c r="DE3906" s="4"/>
      <c r="DF3906" s="4"/>
      <c r="DG3906" s="4"/>
    </row>
    <row r="3907" spans="107:111" x14ac:dyDescent="0.25">
      <c r="DC3907" s="4"/>
      <c r="DD3907" s="4"/>
      <c r="DE3907" s="4"/>
      <c r="DF3907" s="4"/>
      <c r="DG3907" s="4"/>
    </row>
    <row r="3908" spans="107:111" x14ac:dyDescent="0.25">
      <c r="DC3908" s="4"/>
      <c r="DD3908" s="87"/>
      <c r="DE3908" s="87"/>
      <c r="DF3908" s="87"/>
      <c r="DG3908" s="87"/>
    </row>
    <row r="3909" spans="107:111" x14ac:dyDescent="0.25">
      <c r="DC3909" s="4"/>
      <c r="DD3909" s="4"/>
      <c r="DE3909" s="4"/>
      <c r="DF3909" s="4"/>
      <c r="DG3909" s="4"/>
    </row>
    <row r="3911" spans="107:111" x14ac:dyDescent="0.25">
      <c r="DC3911" s="92"/>
      <c r="DD3911" s="92"/>
      <c r="DE3911" s="92"/>
      <c r="DF3911" s="93"/>
      <c r="DG3911" s="34"/>
    </row>
    <row r="3912" spans="107:111" x14ac:dyDescent="0.25">
      <c r="DC3912" s="91"/>
      <c r="DD3912" s="26"/>
      <c r="DE3912" s="86"/>
      <c r="DF3912" s="86"/>
      <c r="DG3912" s="4"/>
    </row>
    <row r="3913" spans="107:111" x14ac:dyDescent="0.25">
      <c r="DC3913" s="4"/>
      <c r="DD3913" s="4"/>
      <c r="DE3913" s="4"/>
      <c r="DF3913" s="4"/>
      <c r="DG3913" s="4"/>
    </row>
    <row r="3914" spans="107:111" x14ac:dyDescent="0.25">
      <c r="DC3914" s="4"/>
      <c r="DD3914" s="4"/>
      <c r="DE3914" s="4"/>
      <c r="DF3914" s="4"/>
      <c r="DG3914" s="4"/>
    </row>
    <row r="3915" spans="107:111" x14ac:dyDescent="0.25">
      <c r="DC3915" s="4"/>
      <c r="DD3915" s="30"/>
      <c r="DE3915" s="30"/>
      <c r="DF3915" s="30"/>
      <c r="DG3915" s="30"/>
    </row>
    <row r="3916" spans="107:111" x14ac:dyDescent="0.25">
      <c r="DC3916" s="4"/>
      <c r="DD3916" s="4"/>
      <c r="DE3916" s="4"/>
      <c r="DF3916" s="4"/>
      <c r="DG3916" s="4"/>
    </row>
    <row r="3917" spans="107:111" x14ac:dyDescent="0.25">
      <c r="DC3917" s="4"/>
      <c r="DD3917" s="4"/>
      <c r="DE3917" s="4"/>
      <c r="DF3917" s="4"/>
      <c r="DG3917" s="4"/>
    </row>
    <row r="3918" spans="107:111" x14ac:dyDescent="0.25">
      <c r="DC3918" s="4"/>
      <c r="DD3918" s="4"/>
      <c r="DE3918" s="4"/>
      <c r="DF3918" s="4"/>
      <c r="DG3918" s="4"/>
    </row>
    <row r="3919" spans="107:111" x14ac:dyDescent="0.25">
      <c r="DC3919" s="4"/>
      <c r="DD3919" s="4"/>
      <c r="DE3919" s="4"/>
      <c r="DF3919" s="4"/>
      <c r="DG3919" s="4"/>
    </row>
    <row r="3920" spans="107:111" x14ac:dyDescent="0.25">
      <c r="DC3920" s="4"/>
      <c r="DD3920" s="89"/>
      <c r="DE3920" s="89"/>
      <c r="DF3920" s="89"/>
      <c r="DG3920" s="89"/>
    </row>
    <row r="3921" spans="107:111" x14ac:dyDescent="0.25">
      <c r="DC3921" s="4"/>
      <c r="DD3921" s="4"/>
      <c r="DE3921" s="4"/>
      <c r="DF3921" s="4"/>
      <c r="DG3921" s="4"/>
    </row>
    <row r="3922" spans="107:111" x14ac:dyDescent="0.25">
      <c r="DC3922" s="4"/>
      <c r="DD3922" s="4"/>
      <c r="DE3922" s="4"/>
      <c r="DF3922" s="4"/>
      <c r="DG3922" s="4"/>
    </row>
    <row r="3923" spans="107:111" x14ac:dyDescent="0.25">
      <c r="DC3923" s="4"/>
      <c r="DD3923" s="4"/>
      <c r="DE3923" s="4"/>
      <c r="DF3923" s="4"/>
      <c r="DG3923" s="4"/>
    </row>
    <row r="3924" spans="107:111" x14ac:dyDescent="0.25">
      <c r="DC3924" s="4"/>
      <c r="DD3924" s="4"/>
      <c r="DE3924" s="4"/>
      <c r="DF3924" s="4"/>
      <c r="DG3924" s="4"/>
    </row>
    <row r="3925" spans="107:111" x14ac:dyDescent="0.25">
      <c r="DC3925" s="4"/>
      <c r="DD3925" s="4"/>
      <c r="DE3925" s="4"/>
      <c r="DF3925" s="4"/>
      <c r="DG3925" s="4"/>
    </row>
    <row r="3926" spans="107:111" x14ac:dyDescent="0.25">
      <c r="DC3926" s="4"/>
      <c r="DD3926" s="4"/>
      <c r="DE3926" s="4"/>
      <c r="DF3926" s="4"/>
      <c r="DG3926" s="4"/>
    </row>
    <row r="3927" spans="107:111" x14ac:dyDescent="0.25">
      <c r="DC3927" s="4"/>
      <c r="DD3927" s="4"/>
      <c r="DE3927" s="4"/>
      <c r="DF3927" s="4"/>
      <c r="DG3927" s="4"/>
    </row>
    <row r="3928" spans="107:111" x14ac:dyDescent="0.25">
      <c r="DC3928" s="4"/>
      <c r="DD3928" s="87"/>
      <c r="DE3928" s="87"/>
      <c r="DF3928" s="87"/>
      <c r="DG3928" s="87"/>
    </row>
    <row r="3929" spans="107:111" x14ac:dyDescent="0.25">
      <c r="DC3929" s="4"/>
      <c r="DD3929" s="4"/>
      <c r="DE3929" s="4"/>
      <c r="DF3929" s="4"/>
      <c r="DG3929" s="4"/>
    </row>
    <row r="3930" spans="107:111" x14ac:dyDescent="0.25">
      <c r="DC3930" s="92"/>
      <c r="DD3930" s="92"/>
      <c r="DE3930" s="92"/>
      <c r="DF3930" s="93"/>
      <c r="DG3930" s="34"/>
    </row>
    <row r="3931" spans="107:111" x14ac:dyDescent="0.25">
      <c r="DC3931" s="106"/>
      <c r="DD3931" s="106"/>
      <c r="DE3931" s="106"/>
      <c r="DF3931" s="107"/>
      <c r="DG3931" s="107"/>
    </row>
    <row r="3933" spans="107:111" x14ac:dyDescent="0.25">
      <c r="DC3933" s="4"/>
      <c r="DD3933" s="4"/>
      <c r="DE3933" s="4"/>
      <c r="DF3933" s="4"/>
      <c r="DG3933" s="4"/>
    </row>
    <row r="3934" spans="107:111" x14ac:dyDescent="0.25">
      <c r="DC3934" s="91"/>
      <c r="DD3934" s="26"/>
      <c r="DE3934" s="86"/>
      <c r="DF3934" s="86"/>
      <c r="DG3934" s="4"/>
    </row>
    <row r="3935" spans="107:111" x14ac:dyDescent="0.25">
      <c r="DC3935" s="4"/>
      <c r="DD3935" s="4"/>
      <c r="DE3935" s="4"/>
      <c r="DF3935" s="4"/>
      <c r="DG3935" s="4"/>
    </row>
    <row r="3936" spans="107:111" x14ac:dyDescent="0.25">
      <c r="DC3936" s="4"/>
      <c r="DD3936" s="30"/>
      <c r="DE3936" s="30"/>
      <c r="DF3936" s="30"/>
      <c r="DG3936" s="30"/>
    </row>
    <row r="3937" spans="107:111" x14ac:dyDescent="0.25">
      <c r="DC3937" s="4"/>
      <c r="DD3937" s="4"/>
      <c r="DE3937" s="4"/>
      <c r="DF3937" s="4"/>
      <c r="DG3937" s="4"/>
    </row>
    <row r="3938" spans="107:111" x14ac:dyDescent="0.25">
      <c r="DC3938" s="4"/>
      <c r="DD3938" s="4"/>
      <c r="DE3938" s="4"/>
      <c r="DF3938" s="4"/>
      <c r="DG3938" s="4"/>
    </row>
    <row r="3939" spans="107:111" x14ac:dyDescent="0.25">
      <c r="DC3939" s="4"/>
      <c r="DD3939" s="4"/>
      <c r="DE3939" s="4"/>
      <c r="DF3939" s="4"/>
      <c r="DG3939" s="4"/>
    </row>
    <row r="3940" spans="107:111" x14ac:dyDescent="0.25">
      <c r="DC3940" s="4"/>
      <c r="DD3940" s="4"/>
      <c r="DE3940" s="4"/>
      <c r="DF3940" s="4"/>
      <c r="DG3940" s="4"/>
    </row>
    <row r="3941" spans="107:111" x14ac:dyDescent="0.25">
      <c r="DC3941" s="4"/>
      <c r="DD3941" s="4"/>
      <c r="DE3941" s="4"/>
      <c r="DF3941" s="4"/>
      <c r="DG3941" s="4"/>
    </row>
    <row r="3942" spans="107:111" x14ac:dyDescent="0.25">
      <c r="DC3942" s="65"/>
      <c r="DD3942" s="66"/>
      <c r="DE3942" s="66"/>
      <c r="DF3942" s="66"/>
      <c r="DG3942" s="66"/>
    </row>
    <row r="3943" spans="107:111" x14ac:dyDescent="0.25">
      <c r="DC3943" s="4"/>
      <c r="DD3943" s="4"/>
      <c r="DE3943" s="4"/>
      <c r="DF3943" s="4"/>
      <c r="DG3943" s="4"/>
    </row>
    <row r="3944" spans="107:111" x14ac:dyDescent="0.25">
      <c r="DC3944" s="4"/>
      <c r="DD3944" s="4"/>
      <c r="DE3944" s="4"/>
      <c r="DF3944" s="4"/>
      <c r="DG3944" s="4"/>
    </row>
    <row r="3945" spans="107:111" x14ac:dyDescent="0.25">
      <c r="DC3945" s="4"/>
      <c r="DD3945" s="4"/>
      <c r="DE3945" s="4"/>
      <c r="DF3945" s="4"/>
      <c r="DG3945" s="4"/>
    </row>
    <row r="3946" spans="107:111" x14ac:dyDescent="0.25">
      <c r="DC3946" s="4"/>
      <c r="DD3946" s="4"/>
      <c r="DE3946" s="4"/>
      <c r="DF3946" s="4"/>
      <c r="DG3946" s="4"/>
    </row>
    <row r="3947" spans="107:111" x14ac:dyDescent="0.25">
      <c r="DC3947" s="4"/>
      <c r="DD3947" s="4"/>
      <c r="DE3947" s="4"/>
      <c r="DF3947" s="4"/>
      <c r="DG3947" s="4"/>
    </row>
    <row r="3948" spans="107:111" x14ac:dyDescent="0.25">
      <c r="DC3948" s="4"/>
      <c r="DD3948" s="4"/>
      <c r="DE3948" s="4"/>
      <c r="DF3948" s="4"/>
      <c r="DG3948" s="4"/>
    </row>
    <row r="3949" spans="107:111" x14ac:dyDescent="0.25">
      <c r="DC3949" s="4"/>
      <c r="DD3949" s="4"/>
      <c r="DE3949" s="4"/>
      <c r="DF3949" s="4"/>
      <c r="DG3949" s="4"/>
    </row>
    <row r="3950" spans="107:111" x14ac:dyDescent="0.25">
      <c r="DC3950" s="4"/>
      <c r="DD3950" s="87"/>
      <c r="DE3950" s="87"/>
      <c r="DF3950" s="87"/>
      <c r="DG3950" s="87"/>
    </row>
    <row r="3951" spans="107:111" x14ac:dyDescent="0.25">
      <c r="DC3951" s="4"/>
      <c r="DD3951" s="4"/>
      <c r="DE3951" s="4"/>
      <c r="DF3951" s="4"/>
      <c r="DG3951" s="4"/>
    </row>
    <row r="3952" spans="107:111" x14ac:dyDescent="0.25">
      <c r="DC3952" s="92"/>
      <c r="DD3952" s="92"/>
      <c r="DE3952" s="92"/>
      <c r="DF3952" s="93"/>
      <c r="DG3952" s="34"/>
    </row>
    <row r="3953" spans="107:111" x14ac:dyDescent="0.25">
      <c r="DC3953" s="106"/>
      <c r="DD3953" s="106"/>
      <c r="DE3953" s="106"/>
      <c r="DF3953" s="107"/>
      <c r="DG3953" s="107"/>
    </row>
    <row r="3955" spans="107:111" x14ac:dyDescent="0.25">
      <c r="DC3955" s="91"/>
      <c r="DD3955" s="26"/>
      <c r="DE3955" s="86"/>
      <c r="DF3955" s="86"/>
      <c r="DG3955" s="4"/>
    </row>
    <row r="3956" spans="107:111" x14ac:dyDescent="0.25">
      <c r="DC3956" s="4"/>
      <c r="DD3956" s="4"/>
      <c r="DE3956" s="4"/>
      <c r="DF3956" s="4"/>
      <c r="DG3956" s="4"/>
    </row>
    <row r="3957" spans="107:111" x14ac:dyDescent="0.25">
      <c r="DC3957" s="4"/>
      <c r="DD3957" s="30"/>
      <c r="DE3957" s="30"/>
      <c r="DF3957" s="30"/>
      <c r="DG3957" s="30"/>
    </row>
    <row r="3958" spans="107:111" x14ac:dyDescent="0.25">
      <c r="DC3958" s="4"/>
      <c r="DD3958" s="4"/>
      <c r="DE3958" s="4"/>
      <c r="DF3958" s="4"/>
      <c r="DG3958" s="4"/>
    </row>
    <row r="3959" spans="107:111" x14ac:dyDescent="0.25">
      <c r="DC3959" s="4"/>
      <c r="DD3959" s="4"/>
      <c r="DE3959" s="4"/>
      <c r="DF3959" s="4"/>
      <c r="DG3959" s="4"/>
    </row>
    <row r="3960" spans="107:111" x14ac:dyDescent="0.25">
      <c r="DC3960" s="4"/>
      <c r="DD3960" s="4"/>
      <c r="DE3960" s="4"/>
      <c r="DF3960" s="4"/>
      <c r="DG3960" s="4"/>
    </row>
    <row r="3961" spans="107:111" x14ac:dyDescent="0.25">
      <c r="DC3961" s="4"/>
      <c r="DD3961" s="4"/>
      <c r="DE3961" s="4"/>
      <c r="DF3961" s="4"/>
      <c r="DG3961" s="4"/>
    </row>
    <row r="3962" spans="107:111" x14ac:dyDescent="0.25">
      <c r="DC3962" s="65"/>
      <c r="DD3962" s="66"/>
      <c r="DE3962" s="66"/>
      <c r="DF3962" s="66"/>
      <c r="DG3962" s="66"/>
    </row>
    <row r="3963" spans="107:111" x14ac:dyDescent="0.25">
      <c r="DC3963" s="4"/>
      <c r="DD3963" s="4"/>
      <c r="DE3963" s="4"/>
      <c r="DF3963" s="4"/>
      <c r="DG3963" s="4"/>
    </row>
    <row r="3964" spans="107:111" x14ac:dyDescent="0.25">
      <c r="DC3964" s="4"/>
      <c r="DD3964" s="4"/>
      <c r="DE3964" s="4"/>
      <c r="DF3964" s="4"/>
      <c r="DG3964" s="4"/>
    </row>
    <row r="3965" spans="107:111" x14ac:dyDescent="0.25">
      <c r="DC3965" s="4"/>
      <c r="DD3965" s="4"/>
      <c r="DE3965" s="4"/>
      <c r="DF3965" s="4"/>
      <c r="DG3965" s="4"/>
    </row>
    <row r="3966" spans="107:111" x14ac:dyDescent="0.25">
      <c r="DC3966" s="4"/>
      <c r="DD3966" s="4"/>
      <c r="DE3966" s="4"/>
      <c r="DF3966" s="4"/>
      <c r="DG3966" s="4"/>
    </row>
    <row r="3967" spans="107:111" x14ac:dyDescent="0.25">
      <c r="DC3967" s="4"/>
      <c r="DD3967" s="4"/>
      <c r="DE3967" s="4"/>
      <c r="DF3967" s="4"/>
      <c r="DG3967" s="4"/>
    </row>
    <row r="3968" spans="107:111" x14ac:dyDescent="0.25">
      <c r="DC3968" s="4"/>
      <c r="DD3968" s="4"/>
      <c r="DE3968" s="4"/>
      <c r="DF3968" s="4"/>
      <c r="DG3968" s="4"/>
    </row>
    <row r="3969" spans="107:111" x14ac:dyDescent="0.25">
      <c r="DC3969" s="4"/>
      <c r="DD3969" s="4"/>
      <c r="DE3969" s="4"/>
      <c r="DF3969" s="4"/>
      <c r="DG3969" s="4"/>
    </row>
    <row r="3970" spans="107:111" x14ac:dyDescent="0.25">
      <c r="DC3970" s="4"/>
      <c r="DD3970" s="87"/>
      <c r="DE3970" s="87"/>
      <c r="DF3970" s="87"/>
      <c r="DG3970" s="87"/>
    </row>
    <row r="3971" spans="107:111" x14ac:dyDescent="0.25">
      <c r="DC3971" s="4"/>
      <c r="DD3971" s="4"/>
      <c r="DE3971" s="4"/>
      <c r="DF3971" s="4"/>
      <c r="DG3971" s="4"/>
    </row>
    <row r="3973" spans="107:111" x14ac:dyDescent="0.25">
      <c r="DC3973" s="92"/>
      <c r="DD3973" s="92"/>
      <c r="DE3973" s="92"/>
      <c r="DF3973" s="93"/>
      <c r="DG3973" s="34"/>
    </row>
    <row r="3974" spans="107:111" x14ac:dyDescent="0.25">
      <c r="DC3974" s="4"/>
      <c r="DD3974" s="4"/>
      <c r="DE3974" s="4"/>
      <c r="DF3974" s="4"/>
      <c r="DG3974" s="4"/>
    </row>
    <row r="3975" spans="107:111" x14ac:dyDescent="0.25">
      <c r="DC3975" s="106"/>
      <c r="DD3975" s="106"/>
      <c r="DE3975" s="106">
        <v>0</v>
      </c>
      <c r="DF3975" s="107"/>
      <c r="DG3975" s="107"/>
    </row>
    <row r="3977" spans="107:111" x14ac:dyDescent="0.25">
      <c r="DC3977" s="91"/>
      <c r="DD3977" s="26"/>
      <c r="DE3977" s="86"/>
      <c r="DF3977" s="86"/>
      <c r="DG3977" s="4"/>
    </row>
    <row r="3978" spans="107:111" x14ac:dyDescent="0.25">
      <c r="DC3978" s="4"/>
      <c r="DD3978" s="4"/>
      <c r="DE3978" s="4"/>
      <c r="DF3978" s="4"/>
      <c r="DG3978" s="4"/>
    </row>
    <row r="3979" spans="107:111" x14ac:dyDescent="0.25">
      <c r="DC3979" s="4"/>
      <c r="DD3979" s="30"/>
      <c r="DE3979" s="30"/>
      <c r="DF3979" s="30"/>
      <c r="DG3979" s="30"/>
    </row>
    <row r="3980" spans="107:111" x14ac:dyDescent="0.25">
      <c r="DC3980" s="4"/>
      <c r="DD3980" s="4"/>
      <c r="DE3980" s="4"/>
      <c r="DF3980" s="4"/>
      <c r="DG3980" s="4"/>
    </row>
    <row r="3981" spans="107:111" x14ac:dyDescent="0.25">
      <c r="DC3981" s="4"/>
      <c r="DD3981" s="4"/>
      <c r="DE3981" s="4"/>
      <c r="DF3981" s="4"/>
      <c r="DG3981" s="4"/>
    </row>
    <row r="3982" spans="107:111" x14ac:dyDescent="0.25">
      <c r="DC3982" s="4"/>
      <c r="DD3982" s="4"/>
      <c r="DE3982" s="4"/>
      <c r="DF3982" s="4"/>
      <c r="DG3982" s="4"/>
    </row>
    <row r="3983" spans="107:111" x14ac:dyDescent="0.25">
      <c r="DC3983" s="4"/>
      <c r="DD3983" s="4"/>
      <c r="DE3983" s="4"/>
      <c r="DF3983" s="4"/>
      <c r="DG3983" s="4"/>
    </row>
    <row r="3984" spans="107:111" x14ac:dyDescent="0.25">
      <c r="DC3984" s="4"/>
      <c r="DD3984" s="4"/>
      <c r="DE3984" s="4"/>
      <c r="DF3984" s="4"/>
      <c r="DG3984" s="4"/>
    </row>
    <row r="3985" spans="107:111" x14ac:dyDescent="0.25">
      <c r="DC3985" s="4"/>
      <c r="DD3985" s="4"/>
      <c r="DE3985" s="4"/>
      <c r="DF3985" s="4"/>
      <c r="DG3985" s="4"/>
    </row>
    <row r="3986" spans="107:111" x14ac:dyDescent="0.25">
      <c r="DC3986" s="4"/>
      <c r="DD3986" s="89"/>
      <c r="DE3986" s="89"/>
      <c r="DF3986" s="89"/>
      <c r="DG3986" s="89"/>
    </row>
    <row r="3987" spans="107:111" x14ac:dyDescent="0.25">
      <c r="DC3987" s="4"/>
      <c r="DD3987" s="4"/>
      <c r="DE3987" s="4"/>
      <c r="DF3987" s="4"/>
      <c r="DG3987" s="4"/>
    </row>
    <row r="3988" spans="107:111" x14ac:dyDescent="0.25">
      <c r="DC3988" s="4"/>
      <c r="DD3988" s="4"/>
      <c r="DE3988" s="4"/>
      <c r="DF3988" s="4"/>
      <c r="DG3988" s="4"/>
    </row>
    <row r="3989" spans="107:111" x14ac:dyDescent="0.25">
      <c r="DC3989" s="4"/>
      <c r="DD3989" s="4"/>
      <c r="DE3989" s="4"/>
      <c r="DF3989" s="4"/>
      <c r="DG3989" s="4"/>
    </row>
    <row r="3990" spans="107:111" x14ac:dyDescent="0.25">
      <c r="DC3990" s="4"/>
      <c r="DD3990" s="4"/>
      <c r="DE3990" s="4"/>
      <c r="DF3990" s="4"/>
      <c r="DG3990" s="4"/>
    </row>
    <row r="3991" spans="107:111" x14ac:dyDescent="0.25">
      <c r="DC3991" s="4"/>
      <c r="DD3991" s="4"/>
      <c r="DE3991" s="4"/>
      <c r="DF3991" s="4"/>
      <c r="DG3991" s="4"/>
    </row>
    <row r="3992" spans="107:111" x14ac:dyDescent="0.25">
      <c r="DC3992" s="4"/>
      <c r="DD3992" s="4"/>
      <c r="DE3992" s="4"/>
      <c r="DF3992" s="4"/>
      <c r="DG3992" s="4"/>
    </row>
    <row r="3993" spans="107:111" x14ac:dyDescent="0.25">
      <c r="DC3993" s="4"/>
      <c r="DD3993" s="4"/>
      <c r="DE3993" s="4"/>
      <c r="DF3993" s="4"/>
      <c r="DG3993" s="4"/>
    </row>
    <row r="3994" spans="107:111" x14ac:dyDescent="0.25">
      <c r="DC3994" s="4"/>
      <c r="DD3994" s="87"/>
      <c r="DE3994" s="87"/>
      <c r="DF3994" s="87"/>
      <c r="DG3994" s="87"/>
    </row>
    <row r="3995" spans="107:111" x14ac:dyDescent="0.25">
      <c r="DC3995" s="4"/>
      <c r="DD3995" s="4"/>
      <c r="DE3995" s="4"/>
      <c r="DF3995" s="4"/>
      <c r="DG3995" s="4"/>
    </row>
    <row r="3997" spans="107:111" x14ac:dyDescent="0.25">
      <c r="DC3997" s="92"/>
      <c r="DD3997" s="92"/>
      <c r="DE3997" s="92"/>
      <c r="DF3997" s="93"/>
      <c r="DG3997" s="34"/>
    </row>
    <row r="3999" spans="107:111" x14ac:dyDescent="0.25">
      <c r="DC3999" s="91"/>
      <c r="DD3999" s="26"/>
      <c r="DE3999" s="86"/>
      <c r="DF3999" s="86"/>
      <c r="DG3999" s="4"/>
    </row>
    <row r="4000" spans="107:111" x14ac:dyDescent="0.25">
      <c r="DC4000" s="4"/>
      <c r="DD4000" s="4"/>
      <c r="DE4000" s="4"/>
      <c r="DF4000" s="4"/>
      <c r="DG4000" s="4"/>
    </row>
    <row r="4001" spans="107:111" x14ac:dyDescent="0.25">
      <c r="DC4001" s="4"/>
      <c r="DD4001" s="30"/>
      <c r="DE4001" s="30"/>
      <c r="DF4001" s="30"/>
      <c r="DG4001" s="30"/>
    </row>
    <row r="4002" spans="107:111" x14ac:dyDescent="0.25">
      <c r="DC4002" s="4"/>
      <c r="DD4002" s="4"/>
      <c r="DE4002" s="4"/>
      <c r="DF4002" s="4"/>
      <c r="DG4002" s="4"/>
    </row>
    <row r="4003" spans="107:111" x14ac:dyDescent="0.25">
      <c r="DC4003" s="4"/>
      <c r="DD4003" s="4"/>
      <c r="DE4003" s="4"/>
      <c r="DF4003" s="4"/>
      <c r="DG4003" s="4"/>
    </row>
    <row r="4004" spans="107:111" x14ac:dyDescent="0.25">
      <c r="DC4004" s="4"/>
      <c r="DD4004" s="4"/>
      <c r="DE4004" s="4"/>
      <c r="DF4004" s="4"/>
      <c r="DG4004" s="4"/>
    </row>
    <row r="4005" spans="107:111" x14ac:dyDescent="0.25">
      <c r="DC4005" s="4"/>
      <c r="DD4005" s="4"/>
      <c r="DE4005" s="4"/>
      <c r="DF4005" s="4"/>
      <c r="DG4005" s="4"/>
    </row>
    <row r="4006" spans="107:111" x14ac:dyDescent="0.25">
      <c r="DC4006" s="4"/>
      <c r="DD4006" s="89"/>
      <c r="DE4006" s="89"/>
      <c r="DF4006" s="89"/>
      <c r="DG4006" s="89"/>
    </row>
    <row r="4007" spans="107:111" x14ac:dyDescent="0.25">
      <c r="DC4007" s="4"/>
      <c r="DD4007" s="4"/>
      <c r="DE4007" s="4"/>
      <c r="DF4007" s="4"/>
      <c r="DG4007" s="4"/>
    </row>
    <row r="4008" spans="107:111" x14ac:dyDescent="0.25">
      <c r="DC4008" s="4"/>
      <c r="DD4008" s="4"/>
      <c r="DE4008" s="4"/>
      <c r="DF4008" s="4"/>
      <c r="DG4008" s="4"/>
    </row>
    <row r="4009" spans="107:111" x14ac:dyDescent="0.25">
      <c r="DC4009" s="4"/>
      <c r="DD4009" s="4"/>
      <c r="DE4009" s="4"/>
      <c r="DF4009" s="4"/>
      <c r="DG4009" s="4"/>
    </row>
    <row r="4010" spans="107:111" x14ac:dyDescent="0.25">
      <c r="DC4010" s="4"/>
      <c r="DD4010" s="4"/>
      <c r="DE4010" s="4"/>
      <c r="DF4010" s="4"/>
      <c r="DG4010" s="4"/>
    </row>
    <row r="4011" spans="107:111" x14ac:dyDescent="0.25">
      <c r="DC4011" s="4"/>
      <c r="DD4011" s="4"/>
      <c r="DE4011" s="4"/>
      <c r="DF4011" s="4"/>
      <c r="DG4011" s="4"/>
    </row>
    <row r="4012" spans="107:111" x14ac:dyDescent="0.25">
      <c r="DC4012" s="4"/>
      <c r="DD4012" s="4"/>
      <c r="DE4012" s="4"/>
      <c r="DF4012" s="4"/>
      <c r="DG4012" s="4"/>
    </row>
    <row r="4013" spans="107:111" x14ac:dyDescent="0.25">
      <c r="DC4013" s="4"/>
      <c r="DD4013" s="4"/>
      <c r="DE4013" s="4"/>
      <c r="DF4013" s="4"/>
      <c r="DG4013" s="4"/>
    </row>
    <row r="4014" spans="107:111" x14ac:dyDescent="0.25">
      <c r="DC4014" s="4"/>
      <c r="DD4014" s="87"/>
      <c r="DE4014" s="87"/>
      <c r="DF4014" s="87"/>
      <c r="DG4014" s="87"/>
    </row>
    <row r="4015" spans="107:111" x14ac:dyDescent="0.25">
      <c r="DC4015" s="4"/>
      <c r="DD4015" s="4"/>
      <c r="DE4015" s="4"/>
      <c r="DF4015" s="4"/>
      <c r="DG4015" s="4"/>
    </row>
    <row r="4016" spans="107:111" x14ac:dyDescent="0.25">
      <c r="DC4016" s="4"/>
      <c r="DD4016" s="4"/>
      <c r="DE4016" s="4"/>
      <c r="DF4016" s="4"/>
      <c r="DG4016" s="4"/>
    </row>
    <row r="4018" spans="107:111" x14ac:dyDescent="0.25">
      <c r="DC4018" s="4"/>
      <c r="DD4018" s="4"/>
      <c r="DE4018" s="4"/>
      <c r="DF4018" s="4"/>
      <c r="DG4018" s="4"/>
    </row>
    <row r="4019" spans="107:111" x14ac:dyDescent="0.25">
      <c r="DC4019" s="4"/>
      <c r="DD4019" s="4"/>
      <c r="DE4019" s="4"/>
      <c r="DF4019" s="4"/>
      <c r="DG4019" s="4"/>
    </row>
    <row r="4020" spans="107:111" x14ac:dyDescent="0.25">
      <c r="DC4020" s="4"/>
      <c r="DD4020" s="4"/>
      <c r="DE4020" s="4"/>
      <c r="DF4020" s="4"/>
      <c r="DG4020" s="4"/>
    </row>
    <row r="4021" spans="107:111" x14ac:dyDescent="0.25">
      <c r="DC4021" s="4"/>
      <c r="DD4021" s="30"/>
      <c r="DE4021" s="30"/>
      <c r="DF4021" s="30"/>
      <c r="DG4021" s="30"/>
    </row>
    <row r="4022" spans="107:111" x14ac:dyDescent="0.25">
      <c r="DC4022" s="4"/>
      <c r="DD4022" s="4"/>
      <c r="DE4022" s="4"/>
      <c r="DF4022" s="4"/>
      <c r="DG4022" s="4"/>
    </row>
    <row r="4023" spans="107:111" x14ac:dyDescent="0.25">
      <c r="DC4023" s="4"/>
      <c r="DD4023" s="4"/>
      <c r="DE4023" s="4"/>
      <c r="DF4023" s="4"/>
      <c r="DG4023" s="4"/>
    </row>
    <row r="4024" spans="107:111" x14ac:dyDescent="0.25">
      <c r="DC4024" s="4"/>
      <c r="DD4024" s="4"/>
      <c r="DE4024" s="4"/>
      <c r="DF4024" s="4"/>
      <c r="DG4024" s="4"/>
    </row>
    <row r="4025" spans="107:111" x14ac:dyDescent="0.25">
      <c r="DC4025" s="4"/>
      <c r="DD4025" s="4"/>
      <c r="DE4025" s="4"/>
      <c r="DF4025" s="4"/>
      <c r="DG4025" s="4"/>
    </row>
    <row r="4026" spans="107:111" x14ac:dyDescent="0.25">
      <c r="DC4026" s="4"/>
      <c r="DD4026" s="89"/>
      <c r="DE4026" s="89"/>
      <c r="DF4026" s="89"/>
      <c r="DG4026" s="89"/>
    </row>
    <row r="4027" spans="107:111" x14ac:dyDescent="0.25">
      <c r="DC4027" s="4"/>
      <c r="DD4027" s="4"/>
      <c r="DE4027" s="4"/>
      <c r="DF4027" s="4"/>
      <c r="DG4027" s="4"/>
    </row>
    <row r="4028" spans="107:111" x14ac:dyDescent="0.25">
      <c r="DC4028" s="4"/>
      <c r="DD4028" s="4"/>
      <c r="DE4028" s="4"/>
      <c r="DF4028" s="4"/>
      <c r="DG4028" s="4"/>
    </row>
    <row r="4029" spans="107:111" x14ac:dyDescent="0.25">
      <c r="DC4029" s="4"/>
      <c r="DD4029" s="4"/>
      <c r="DE4029" s="4"/>
      <c r="DF4029" s="4"/>
      <c r="DG4029" s="4"/>
    </row>
    <row r="4030" spans="107:111" x14ac:dyDescent="0.25">
      <c r="DC4030" s="4"/>
      <c r="DD4030" s="4"/>
      <c r="DE4030" s="4"/>
      <c r="DF4030" s="4"/>
      <c r="DG4030" s="4"/>
    </row>
    <row r="4031" spans="107:111" x14ac:dyDescent="0.25">
      <c r="DC4031" s="4"/>
      <c r="DD4031" s="4"/>
      <c r="DE4031" s="4"/>
      <c r="DF4031" s="4"/>
      <c r="DG4031" s="4"/>
    </row>
    <row r="4032" spans="107:111" x14ac:dyDescent="0.25">
      <c r="DC4032" s="4"/>
      <c r="DD4032" s="4"/>
      <c r="DE4032" s="4"/>
      <c r="DF4032" s="4"/>
      <c r="DG4032" s="4"/>
    </row>
    <row r="4033" spans="107:111" x14ac:dyDescent="0.25">
      <c r="DC4033" s="4"/>
      <c r="DD4033" s="4"/>
      <c r="DE4033" s="4"/>
      <c r="DF4033" s="4"/>
      <c r="DG4033" s="4"/>
    </row>
    <row r="4034" spans="107:111" x14ac:dyDescent="0.25">
      <c r="DC4034" s="4"/>
      <c r="DD4034" s="87"/>
      <c r="DE4034" s="87"/>
      <c r="DF4034" s="87"/>
      <c r="DG4034" s="87"/>
    </row>
    <row r="4035" spans="107:111" x14ac:dyDescent="0.25">
      <c r="DC4035" s="4"/>
      <c r="DD4035" s="4"/>
      <c r="DE4035" s="4"/>
      <c r="DF4035" s="4"/>
      <c r="DG4035" s="4"/>
    </row>
    <row r="4036" spans="107:111" x14ac:dyDescent="0.25">
      <c r="DC4036" s="4"/>
      <c r="DD4036" s="4"/>
      <c r="DE4036" s="4"/>
      <c r="DF4036" s="4"/>
      <c r="DG4036" s="4"/>
    </row>
    <row r="4037" spans="107:111" x14ac:dyDescent="0.25">
      <c r="DC4037" s="4"/>
      <c r="DD4037" s="4"/>
      <c r="DE4037" s="4"/>
      <c r="DF4037" s="4"/>
      <c r="DG4037" s="4"/>
    </row>
    <row r="4038" spans="107:111" x14ac:dyDescent="0.25">
      <c r="DC4038" s="4"/>
      <c r="DD4038" s="4"/>
      <c r="DE4038" s="4"/>
      <c r="DF4038" s="4"/>
      <c r="DG4038" s="4"/>
    </row>
    <row r="4039" spans="107:111" x14ac:dyDescent="0.25">
      <c r="DC4039" s="4"/>
      <c r="DD4039" s="4"/>
      <c r="DE4039" s="4"/>
      <c r="DF4039" s="4"/>
      <c r="DG4039" s="4"/>
    </row>
    <row r="4040" spans="107:111" x14ac:dyDescent="0.25">
      <c r="DC4040" s="4"/>
      <c r="DD4040" s="4"/>
      <c r="DE4040" s="4"/>
      <c r="DF4040" s="4"/>
      <c r="DG4040" s="4"/>
    </row>
    <row r="4041" spans="107:111" x14ac:dyDescent="0.25">
      <c r="DC4041" s="4"/>
      <c r="DD4041" s="4"/>
      <c r="DE4041" s="4"/>
      <c r="DF4041" s="4"/>
      <c r="DG4041" s="4"/>
    </row>
    <row r="4042" spans="107:111" x14ac:dyDescent="0.25">
      <c r="DC4042" s="4"/>
      <c r="DD4042" s="30"/>
      <c r="DE4042" s="30"/>
      <c r="DF4042" s="30"/>
      <c r="DG4042" s="30"/>
    </row>
    <row r="4043" spans="107:111" x14ac:dyDescent="0.25">
      <c r="DC4043" s="4"/>
      <c r="DD4043" s="4"/>
      <c r="DE4043" s="4"/>
      <c r="DF4043" s="4"/>
      <c r="DG4043" s="4"/>
    </row>
    <row r="4044" spans="107:111" x14ac:dyDescent="0.25">
      <c r="DC4044" s="4"/>
      <c r="DD4044" s="4"/>
      <c r="DE4044" s="4"/>
      <c r="DF4044" s="4"/>
      <c r="DG4044" s="4"/>
    </row>
    <row r="4045" spans="107:111" x14ac:dyDescent="0.25">
      <c r="DC4045" s="4"/>
      <c r="DD4045" s="4"/>
      <c r="DE4045" s="4"/>
      <c r="DF4045" s="4"/>
      <c r="DG4045" s="4"/>
    </row>
    <row r="4046" spans="107:111" x14ac:dyDescent="0.25">
      <c r="DC4046" s="4"/>
      <c r="DD4046" s="4"/>
      <c r="DE4046" s="4"/>
      <c r="DF4046" s="4"/>
      <c r="DG4046" s="4"/>
    </row>
    <row r="4047" spans="107:111" x14ac:dyDescent="0.25">
      <c r="DC4047" s="4"/>
      <c r="DD4047" s="4"/>
      <c r="DE4047" s="4"/>
      <c r="DF4047" s="4"/>
      <c r="DG4047" s="4"/>
    </row>
    <row r="4048" spans="107:111" x14ac:dyDescent="0.25">
      <c r="DC4048" s="4"/>
      <c r="DD4048" s="89"/>
      <c r="DE4048" s="89"/>
      <c r="DF4048" s="89"/>
      <c r="DG4048" s="89"/>
    </row>
    <row r="4049" spans="107:111" x14ac:dyDescent="0.25">
      <c r="DC4049" s="4"/>
      <c r="DD4049" s="4"/>
      <c r="DE4049" s="4"/>
      <c r="DF4049" s="4"/>
      <c r="DG4049" s="4"/>
    </row>
    <row r="4050" spans="107:111" x14ac:dyDescent="0.25">
      <c r="DC4050" s="4"/>
      <c r="DD4050" s="4"/>
      <c r="DE4050" s="4"/>
      <c r="DF4050" s="4"/>
      <c r="DG4050" s="4"/>
    </row>
    <row r="4051" spans="107:111" x14ac:dyDescent="0.25">
      <c r="DC4051" s="4"/>
      <c r="DD4051" s="4"/>
      <c r="DE4051" s="4"/>
      <c r="DF4051" s="4"/>
      <c r="DG4051" s="4"/>
    </row>
    <row r="4052" spans="107:111" x14ac:dyDescent="0.25">
      <c r="DC4052" s="4"/>
      <c r="DD4052" s="4"/>
      <c r="DE4052" s="4"/>
      <c r="DF4052" s="4"/>
      <c r="DG4052" s="4"/>
    </row>
    <row r="4053" spans="107:111" x14ac:dyDescent="0.25">
      <c r="DC4053" s="4"/>
      <c r="DD4053" s="4"/>
      <c r="DE4053" s="4"/>
      <c r="DF4053" s="4"/>
      <c r="DG4053" s="4"/>
    </row>
    <row r="4054" spans="107:111" x14ac:dyDescent="0.25">
      <c r="DC4054" s="4"/>
      <c r="DD4054" s="4"/>
      <c r="DE4054" s="4"/>
      <c r="DF4054" s="4"/>
      <c r="DG4054" s="4"/>
    </row>
    <row r="4055" spans="107:111" x14ac:dyDescent="0.25">
      <c r="DC4055" s="4"/>
      <c r="DD4055" s="4"/>
      <c r="DE4055" s="4"/>
      <c r="DF4055" s="4"/>
      <c r="DG4055" s="4"/>
    </row>
    <row r="4056" spans="107:111" x14ac:dyDescent="0.25">
      <c r="DC4056" s="4"/>
      <c r="DD4056" s="87"/>
      <c r="DE4056" s="87"/>
      <c r="DF4056" s="87"/>
      <c r="DG4056" s="87"/>
    </row>
    <row r="4057" spans="107:111" x14ac:dyDescent="0.25">
      <c r="DC4057" s="4"/>
      <c r="DD4057" s="4"/>
      <c r="DE4057" s="4"/>
      <c r="DF4057" s="4"/>
      <c r="DG4057" s="4"/>
    </row>
    <row r="4058" spans="107:111" x14ac:dyDescent="0.25">
      <c r="DC4058" s="4"/>
      <c r="DD4058" s="4"/>
      <c r="DE4058" s="4"/>
      <c r="DF4058" s="4"/>
      <c r="DG4058" s="4"/>
    </row>
    <row r="4059" spans="107:111" x14ac:dyDescent="0.25">
      <c r="DC4059" s="4"/>
      <c r="DD4059" s="4"/>
      <c r="DE4059" s="4"/>
      <c r="DF4059" s="4"/>
      <c r="DG4059" s="4"/>
    </row>
    <row r="4060" spans="107:111" x14ac:dyDescent="0.25">
      <c r="DC4060" s="4"/>
      <c r="DD4060" s="4"/>
      <c r="DE4060" s="4"/>
      <c r="DF4060" s="4"/>
      <c r="DG4060" s="4"/>
    </row>
    <row r="4061" spans="107:111" x14ac:dyDescent="0.25">
      <c r="DC4061" s="4"/>
      <c r="DD4061" s="4"/>
      <c r="DE4061" s="4"/>
      <c r="DF4061" s="4"/>
      <c r="DG4061" s="4"/>
    </row>
    <row r="4062" spans="107:111" x14ac:dyDescent="0.25">
      <c r="DC4062" s="4"/>
      <c r="DD4062" s="30"/>
      <c r="DE4062" s="30"/>
      <c r="DF4062" s="30"/>
      <c r="DG4062" s="30"/>
    </row>
    <row r="4063" spans="107:111" x14ac:dyDescent="0.25">
      <c r="DC4063" s="4"/>
      <c r="DD4063" s="4"/>
      <c r="DE4063" s="4"/>
      <c r="DF4063" s="4"/>
      <c r="DG4063" s="4"/>
    </row>
    <row r="4064" spans="107:111" x14ac:dyDescent="0.25">
      <c r="DC4064" s="4"/>
      <c r="DD4064" s="4"/>
      <c r="DE4064" s="4"/>
      <c r="DF4064" s="4"/>
      <c r="DG4064" s="4"/>
    </row>
    <row r="4065" spans="107:111" x14ac:dyDescent="0.25">
      <c r="DC4065" s="4"/>
      <c r="DD4065" s="4"/>
      <c r="DE4065" s="4"/>
      <c r="DF4065" s="4"/>
      <c r="DG4065" s="4"/>
    </row>
    <row r="4066" spans="107:111" x14ac:dyDescent="0.25">
      <c r="DC4066" s="4"/>
      <c r="DD4066" s="89"/>
      <c r="DE4066" s="89"/>
      <c r="DF4066" s="89"/>
      <c r="DG4066" s="89"/>
    </row>
    <row r="4067" spans="107:111" x14ac:dyDescent="0.25">
      <c r="DC4067" s="4"/>
      <c r="DD4067" s="4"/>
      <c r="DE4067" s="4"/>
      <c r="DF4067" s="4"/>
      <c r="DG4067" s="4"/>
    </row>
    <row r="4068" spans="107:111" x14ac:dyDescent="0.25">
      <c r="DC4068" s="4"/>
      <c r="DD4068" s="4"/>
      <c r="DE4068" s="4"/>
      <c r="DF4068" s="4"/>
      <c r="DG4068" s="4"/>
    </row>
    <row r="4069" spans="107:111" x14ac:dyDescent="0.25">
      <c r="DC4069" s="4"/>
      <c r="DD4069" s="4"/>
      <c r="DE4069" s="4"/>
      <c r="DF4069" s="4"/>
      <c r="DG4069" s="4"/>
    </row>
    <row r="4070" spans="107:111" x14ac:dyDescent="0.25">
      <c r="DC4070" s="4"/>
      <c r="DD4070" s="4"/>
      <c r="DE4070" s="4"/>
      <c r="DF4070" s="4"/>
      <c r="DG4070" s="4"/>
    </row>
    <row r="4071" spans="107:111" x14ac:dyDescent="0.25">
      <c r="DC4071" s="4"/>
      <c r="DD4071" s="4"/>
      <c r="DE4071" s="4"/>
      <c r="DF4071" s="4"/>
      <c r="DG4071" s="4"/>
    </row>
    <row r="4072" spans="107:111" x14ac:dyDescent="0.25">
      <c r="DC4072" s="4"/>
      <c r="DD4072" s="4"/>
      <c r="DE4072" s="4"/>
      <c r="DF4072" s="4"/>
      <c r="DG4072" s="4"/>
    </row>
    <row r="4073" spans="107:111" x14ac:dyDescent="0.25">
      <c r="DC4073" s="4"/>
      <c r="DD4073" s="4"/>
      <c r="DE4073" s="4"/>
      <c r="DF4073" s="4"/>
      <c r="DG4073" s="4"/>
    </row>
    <row r="4074" spans="107:111" x14ac:dyDescent="0.25">
      <c r="DC4074" s="4"/>
      <c r="DD4074" s="87"/>
      <c r="DE4074" s="87"/>
      <c r="DF4074" s="87"/>
      <c r="DG4074" s="87"/>
    </row>
    <row r="4075" spans="107:111" x14ac:dyDescent="0.25">
      <c r="DC4075" s="4"/>
      <c r="DD4075" s="4"/>
      <c r="DE4075" s="4"/>
      <c r="DF4075" s="4"/>
      <c r="DG4075" s="4"/>
    </row>
    <row r="4076" spans="107:111" x14ac:dyDescent="0.25">
      <c r="DC4076" s="4"/>
      <c r="DD4076" s="4"/>
      <c r="DE4076" s="4"/>
      <c r="DF4076" s="4"/>
      <c r="DG4076" s="4"/>
    </row>
    <row r="4077" spans="107:111" x14ac:dyDescent="0.25">
      <c r="DC4077" s="4"/>
      <c r="DD4077" s="4"/>
      <c r="DE4077" s="4"/>
      <c r="DF4077" s="4"/>
      <c r="DG4077" s="4"/>
    </row>
    <row r="4078" spans="107:111" x14ac:dyDescent="0.25">
      <c r="DC4078" s="4"/>
      <c r="DD4078" s="4"/>
      <c r="DE4078" s="4"/>
      <c r="DF4078" s="4"/>
      <c r="DG4078" s="4"/>
    </row>
    <row r="4079" spans="107:111" x14ac:dyDescent="0.25">
      <c r="DC4079" s="108"/>
      <c r="DD4079" s="109"/>
      <c r="DE4079" s="110"/>
      <c r="DF4079" s="111"/>
      <c r="DG4079" s="111"/>
    </row>
    <row r="4080" spans="107:111" x14ac:dyDescent="0.25">
      <c r="DC4080" s="108"/>
      <c r="DD4080" s="108"/>
      <c r="DE4080" s="108"/>
      <c r="DF4080" s="111"/>
      <c r="DG4080" s="111"/>
    </row>
    <row r="4081" spans="107:111" x14ac:dyDescent="0.25">
      <c r="DC4081" s="4"/>
      <c r="DD4081" s="4"/>
      <c r="DE4081" s="4"/>
      <c r="DF4081" s="4"/>
      <c r="DG4081" s="4"/>
    </row>
    <row r="4082" spans="107:111" x14ac:dyDescent="0.25">
      <c r="DC4082" s="4"/>
      <c r="DD4082" s="4"/>
      <c r="DE4082" s="4"/>
      <c r="DF4082" s="4"/>
      <c r="DG4082" s="4"/>
    </row>
    <row r="4083" spans="107:111" x14ac:dyDescent="0.25">
      <c r="DC4083" s="91"/>
      <c r="DD4083" s="26"/>
      <c r="DE4083" s="86"/>
      <c r="DF4083" s="86"/>
      <c r="DG4083" s="4"/>
    </row>
    <row r="4084" spans="107:111" x14ac:dyDescent="0.25">
      <c r="DC4084" s="4"/>
      <c r="DD4084" s="4"/>
      <c r="DE4084" s="4"/>
      <c r="DF4084" s="4"/>
      <c r="DG4084" s="4"/>
    </row>
    <row r="4085" spans="107:111" x14ac:dyDescent="0.25">
      <c r="DC4085" s="4"/>
      <c r="DD4085" s="30"/>
      <c r="DE4085" s="30"/>
      <c r="DF4085" s="30"/>
      <c r="DG4085" s="30"/>
    </row>
    <row r="4086" spans="107:111" x14ac:dyDescent="0.25">
      <c r="DC4086" s="4"/>
      <c r="DD4086" s="4"/>
      <c r="DE4086" s="4"/>
      <c r="DF4086" s="4"/>
      <c r="DG4086" s="4"/>
    </row>
    <row r="4087" spans="107:111" x14ac:dyDescent="0.25">
      <c r="DC4087" s="4"/>
      <c r="DD4087" s="4"/>
      <c r="DE4087" s="4"/>
      <c r="DF4087" s="4"/>
      <c r="DG4087" s="4"/>
    </row>
    <row r="4088" spans="107:111" x14ac:dyDescent="0.25">
      <c r="DC4088" s="4"/>
      <c r="DD4088" s="4"/>
      <c r="DE4088" s="4"/>
      <c r="DF4088" s="4"/>
      <c r="DG4088" s="4"/>
    </row>
    <row r="4089" spans="107:111" x14ac:dyDescent="0.25">
      <c r="DC4089" s="4"/>
      <c r="DD4089" s="4"/>
      <c r="DE4089" s="4"/>
      <c r="DF4089" s="4"/>
      <c r="DG4089" s="4"/>
    </row>
    <row r="4090" spans="107:111" x14ac:dyDescent="0.25">
      <c r="DC4090" s="4"/>
      <c r="DD4090" s="4"/>
      <c r="DE4090" s="4"/>
      <c r="DF4090" s="4"/>
      <c r="DG4090" s="4"/>
    </row>
    <row r="4091" spans="107:111" x14ac:dyDescent="0.25">
      <c r="DC4091" s="4"/>
      <c r="DD4091" s="4"/>
      <c r="DE4091" s="4"/>
      <c r="DF4091" s="4"/>
      <c r="DG4091" s="4"/>
    </row>
    <row r="4092" spans="107:111" x14ac:dyDescent="0.25">
      <c r="DC4092" s="4"/>
      <c r="DD4092" s="4"/>
      <c r="DE4092" s="4"/>
      <c r="DF4092" s="4"/>
      <c r="DG4092" s="4"/>
    </row>
    <row r="4093" spans="107:111" x14ac:dyDescent="0.25">
      <c r="DC4093" s="4"/>
      <c r="DD4093" s="4"/>
      <c r="DE4093" s="4"/>
      <c r="DF4093" s="4"/>
      <c r="DG4093" s="4"/>
    </row>
    <row r="4094" spans="107:111" x14ac:dyDescent="0.25">
      <c r="DC4094" s="4"/>
      <c r="DD4094" s="89"/>
      <c r="DE4094" s="89"/>
      <c r="DF4094" s="89"/>
      <c r="DG4094" s="89"/>
    </row>
    <row r="4095" spans="107:111" x14ac:dyDescent="0.25">
      <c r="DC4095" s="4"/>
      <c r="DD4095" s="4"/>
      <c r="DE4095" s="4"/>
      <c r="DF4095" s="4"/>
      <c r="DG4095" s="4"/>
    </row>
    <row r="4096" spans="107:111" x14ac:dyDescent="0.25">
      <c r="DC4096" s="4"/>
      <c r="DD4096" s="4"/>
      <c r="DE4096" s="4"/>
      <c r="DF4096" s="4"/>
      <c r="DG4096" s="4"/>
    </row>
    <row r="4097" spans="107:111" x14ac:dyDescent="0.25">
      <c r="DC4097" s="4"/>
      <c r="DD4097" s="4"/>
      <c r="DE4097" s="4"/>
      <c r="DF4097" s="4"/>
      <c r="DG4097" s="4"/>
    </row>
    <row r="4098" spans="107:111" x14ac:dyDescent="0.25">
      <c r="DC4098" s="4"/>
      <c r="DD4098" s="4"/>
      <c r="DE4098" s="4"/>
      <c r="DF4098" s="4"/>
      <c r="DG4098" s="4"/>
    </row>
    <row r="4099" spans="107:111" x14ac:dyDescent="0.25">
      <c r="DC4099" s="4"/>
      <c r="DD4099" s="4"/>
      <c r="DE4099" s="4"/>
      <c r="DF4099" s="4"/>
      <c r="DG4099" s="4"/>
    </row>
    <row r="4100" spans="107:111" x14ac:dyDescent="0.25">
      <c r="DC4100" s="4"/>
      <c r="DD4100" s="4"/>
      <c r="DE4100" s="4"/>
      <c r="DF4100" s="4"/>
      <c r="DG4100" s="4"/>
    </row>
    <row r="4101" spans="107:111" x14ac:dyDescent="0.25">
      <c r="DC4101" s="4"/>
      <c r="DD4101" s="4"/>
      <c r="DE4101" s="4"/>
      <c r="DF4101" s="4"/>
      <c r="DG4101" s="4"/>
    </row>
    <row r="4102" spans="107:111" x14ac:dyDescent="0.25">
      <c r="DC4102" s="4"/>
      <c r="DD4102" s="87"/>
      <c r="DE4102" s="87"/>
      <c r="DF4102" s="87"/>
      <c r="DG4102" s="87"/>
    </row>
    <row r="4103" spans="107:111" x14ac:dyDescent="0.25">
      <c r="DC4103" s="4"/>
      <c r="DD4103" s="4"/>
      <c r="DE4103" s="4"/>
      <c r="DF4103" s="4"/>
      <c r="DG4103" s="4"/>
    </row>
    <row r="4104" spans="107:111" x14ac:dyDescent="0.25">
      <c r="DC4104" s="4"/>
      <c r="DD4104" s="4"/>
      <c r="DE4104" s="4"/>
      <c r="DF4104" s="4"/>
      <c r="DG4104" s="4"/>
    </row>
    <row r="4105" spans="107:111" x14ac:dyDescent="0.25">
      <c r="DC4105" s="106"/>
      <c r="DD4105" s="106"/>
      <c r="DE4105" s="106"/>
      <c r="DF4105" s="107"/>
      <c r="DG4105" s="107"/>
    </row>
    <row r="4106" spans="107:111" x14ac:dyDescent="0.25">
      <c r="DC4106" s="4"/>
      <c r="DD4106" s="4"/>
      <c r="DE4106" s="4"/>
      <c r="DF4106" s="4"/>
      <c r="DG4106" s="4"/>
    </row>
    <row r="4107" spans="107:111" x14ac:dyDescent="0.25">
      <c r="DC4107" s="108"/>
      <c r="DD4107" s="109"/>
      <c r="DE4107" s="110"/>
      <c r="DF4107" s="111"/>
      <c r="DG4107" s="111"/>
    </row>
    <row r="4108" spans="107:111" x14ac:dyDescent="0.25">
      <c r="DC4108" s="108"/>
      <c r="DD4108" s="108"/>
      <c r="DE4108" s="108"/>
      <c r="DF4108" s="111"/>
      <c r="DG4108" s="111"/>
    </row>
    <row r="4109" spans="107:111" x14ac:dyDescent="0.25">
      <c r="DC4109" s="4"/>
      <c r="DD4109" s="4"/>
      <c r="DE4109" s="4"/>
      <c r="DF4109" s="4"/>
      <c r="DG4109" s="4"/>
    </row>
    <row r="4110" spans="107:111" x14ac:dyDescent="0.25">
      <c r="DC4110" s="91"/>
      <c r="DD4110" s="26"/>
      <c r="DE4110" s="86"/>
      <c r="DF4110" s="86"/>
      <c r="DG4110" s="4"/>
    </row>
    <row r="4111" spans="107:111" x14ac:dyDescent="0.25">
      <c r="DC4111" s="4"/>
      <c r="DD4111" s="4"/>
      <c r="DE4111" s="4"/>
      <c r="DF4111" s="4"/>
      <c r="DG4111" s="4"/>
    </row>
    <row r="4112" spans="107:111" x14ac:dyDescent="0.25">
      <c r="DC4112" s="4"/>
      <c r="DD4112" s="30"/>
      <c r="DE4112" s="30"/>
      <c r="DF4112" s="30"/>
      <c r="DG4112" s="30"/>
    </row>
    <row r="4113" spans="107:111" x14ac:dyDescent="0.25">
      <c r="DC4113" s="4"/>
      <c r="DD4113" s="4"/>
      <c r="DE4113" s="4"/>
      <c r="DF4113" s="4"/>
      <c r="DG4113" s="4"/>
    </row>
    <row r="4114" spans="107:111" x14ac:dyDescent="0.25">
      <c r="DC4114" s="4"/>
      <c r="DD4114" s="4"/>
      <c r="DE4114" s="4"/>
      <c r="DF4114" s="4"/>
      <c r="DG4114" s="4"/>
    </row>
    <row r="4115" spans="107:111" x14ac:dyDescent="0.25">
      <c r="DC4115" s="4"/>
      <c r="DD4115" s="4"/>
      <c r="DE4115" s="4"/>
      <c r="DF4115" s="4"/>
      <c r="DG4115" s="4"/>
    </row>
    <row r="4116" spans="107:111" x14ac:dyDescent="0.25">
      <c r="DC4116" s="4"/>
      <c r="DD4116" s="4"/>
      <c r="DE4116" s="4"/>
      <c r="DF4116" s="4"/>
      <c r="DG4116" s="4"/>
    </row>
    <row r="4117" spans="107:111" x14ac:dyDescent="0.25">
      <c r="DC4117" s="4"/>
      <c r="DD4117" s="4"/>
      <c r="DE4117" s="4"/>
      <c r="DF4117" s="4"/>
      <c r="DG4117" s="4"/>
    </row>
    <row r="4118" spans="107:111" x14ac:dyDescent="0.25">
      <c r="DC4118" s="4"/>
      <c r="DD4118" s="4"/>
      <c r="DE4118" s="4"/>
      <c r="DF4118" s="4"/>
      <c r="DG4118" s="4"/>
    </row>
    <row r="4119" spans="107:111" x14ac:dyDescent="0.25">
      <c r="DC4119" s="4"/>
      <c r="DD4119" s="4"/>
      <c r="DE4119" s="4"/>
      <c r="DF4119" s="4"/>
      <c r="DG4119" s="4"/>
    </row>
    <row r="4120" spans="107:111" x14ac:dyDescent="0.25">
      <c r="DC4120" s="4"/>
      <c r="DD4120" s="89"/>
      <c r="DE4120" s="89"/>
      <c r="DF4120" s="89"/>
      <c r="DG4120" s="89"/>
    </row>
    <row r="4121" spans="107:111" x14ac:dyDescent="0.25">
      <c r="DC4121" s="4"/>
      <c r="DD4121" s="4"/>
      <c r="DE4121" s="4"/>
      <c r="DF4121" s="4"/>
      <c r="DG4121" s="4"/>
    </row>
    <row r="4122" spans="107:111" x14ac:dyDescent="0.25">
      <c r="DC4122" s="4"/>
      <c r="DD4122" s="4"/>
      <c r="DE4122" s="4"/>
      <c r="DF4122" s="4"/>
      <c r="DG4122" s="4"/>
    </row>
    <row r="4123" spans="107:111" x14ac:dyDescent="0.25">
      <c r="DC4123" s="4"/>
      <c r="DD4123" s="4"/>
      <c r="DE4123" s="4"/>
      <c r="DF4123" s="4"/>
      <c r="DG4123" s="4"/>
    </row>
    <row r="4124" spans="107:111" x14ac:dyDescent="0.25">
      <c r="DC4124" s="4"/>
      <c r="DD4124" s="4"/>
      <c r="DE4124" s="4"/>
      <c r="DF4124" s="4"/>
      <c r="DG4124" s="4"/>
    </row>
    <row r="4125" spans="107:111" x14ac:dyDescent="0.25">
      <c r="DC4125" s="4"/>
      <c r="DD4125" s="4"/>
      <c r="DE4125" s="4"/>
      <c r="DF4125" s="4"/>
      <c r="DG4125" s="4"/>
    </row>
    <row r="4126" spans="107:111" x14ac:dyDescent="0.25">
      <c r="DC4126" s="4"/>
      <c r="DD4126" s="4"/>
      <c r="DE4126" s="4"/>
      <c r="DF4126" s="4"/>
      <c r="DG4126" s="4"/>
    </row>
    <row r="4127" spans="107:111" x14ac:dyDescent="0.25">
      <c r="DC4127" s="4"/>
      <c r="DD4127" s="4"/>
      <c r="DE4127" s="4"/>
      <c r="DF4127" s="4"/>
      <c r="DG4127" s="4"/>
    </row>
    <row r="4128" spans="107:111" x14ac:dyDescent="0.25">
      <c r="DC4128" s="4"/>
      <c r="DD4128" s="87"/>
      <c r="DE4128" s="87"/>
      <c r="DF4128" s="87"/>
      <c r="DG4128" s="87"/>
    </row>
    <row r="4129" spans="107:111" x14ac:dyDescent="0.25">
      <c r="DC4129" s="4"/>
      <c r="DD4129" s="4"/>
      <c r="DE4129" s="4"/>
      <c r="DF4129" s="4"/>
      <c r="DG4129" s="4"/>
    </row>
    <row r="4130" spans="107:111" x14ac:dyDescent="0.25">
      <c r="DC4130" s="4"/>
      <c r="DD4130" s="4"/>
      <c r="DE4130" s="4"/>
      <c r="DF4130" s="4"/>
      <c r="DG4130" s="4"/>
    </row>
    <row r="4131" spans="107:111" x14ac:dyDescent="0.25">
      <c r="DC4131" s="106"/>
      <c r="DD4131" s="106"/>
      <c r="DE4131" s="106"/>
      <c r="DF4131" s="107"/>
      <c r="DG4131" s="107"/>
    </row>
    <row r="4132" spans="107:111" x14ac:dyDescent="0.25">
      <c r="DC4132" s="4"/>
      <c r="DD4132" s="4"/>
      <c r="DE4132" s="4"/>
      <c r="DF4132" s="4"/>
      <c r="DG4132" s="4"/>
    </row>
    <row r="4133" spans="107:111" x14ac:dyDescent="0.25">
      <c r="DC4133" s="108"/>
      <c r="DD4133" s="109"/>
      <c r="DE4133" s="110"/>
      <c r="DF4133" s="111"/>
      <c r="DG4133" s="111"/>
    </row>
    <row r="4134" spans="107:111" x14ac:dyDescent="0.25">
      <c r="DC4134" s="108"/>
      <c r="DD4134" s="108"/>
      <c r="DE4134" s="108"/>
      <c r="DF4134" s="111"/>
      <c r="DG4134" s="111"/>
    </row>
    <row r="4135" spans="107:111" x14ac:dyDescent="0.25">
      <c r="DC4135" s="4"/>
      <c r="DD4135" s="4"/>
      <c r="DE4135" s="4"/>
      <c r="DF4135" s="4"/>
      <c r="DG4135" s="4"/>
    </row>
    <row r="4136" spans="107:111" x14ac:dyDescent="0.25">
      <c r="DC4136" s="4"/>
      <c r="DD4136" s="4"/>
      <c r="DE4136" s="4"/>
      <c r="DF4136" s="4"/>
      <c r="DG4136" s="4"/>
    </row>
    <row r="4137" spans="107:111" x14ac:dyDescent="0.25">
      <c r="DC4137" s="4"/>
      <c r="DD4137" s="30"/>
      <c r="DE4137" s="30"/>
      <c r="DF4137" s="30"/>
      <c r="DG4137" s="30"/>
    </row>
    <row r="4138" spans="107:111" x14ac:dyDescent="0.25">
      <c r="DC4138" s="4"/>
      <c r="DD4138" s="4"/>
      <c r="DE4138" s="4"/>
      <c r="DF4138" s="4"/>
      <c r="DG4138" s="4"/>
    </row>
    <row r="4139" spans="107:111" x14ac:dyDescent="0.25">
      <c r="DC4139" s="4"/>
      <c r="DD4139" s="4"/>
      <c r="DE4139" s="4"/>
      <c r="DF4139" s="4"/>
      <c r="DG4139" s="4"/>
    </row>
    <row r="4140" spans="107:111" x14ac:dyDescent="0.25">
      <c r="DC4140" s="4"/>
      <c r="DD4140" s="4"/>
      <c r="DE4140" s="4"/>
      <c r="DF4140" s="4"/>
      <c r="DG4140" s="4"/>
    </row>
    <row r="4141" spans="107:111" x14ac:dyDescent="0.25">
      <c r="DC4141" s="4"/>
      <c r="DD4141" s="4"/>
      <c r="DE4141" s="4"/>
      <c r="DF4141" s="4"/>
      <c r="DG4141" s="4"/>
    </row>
    <row r="4142" spans="107:111" x14ac:dyDescent="0.25">
      <c r="DC4142" s="4"/>
      <c r="DD4142" s="4"/>
      <c r="DE4142" s="4"/>
      <c r="DF4142" s="4"/>
      <c r="DG4142" s="4"/>
    </row>
    <row r="4143" spans="107:111" x14ac:dyDescent="0.25">
      <c r="DC4143" s="4"/>
      <c r="DD4143" s="4"/>
      <c r="DE4143" s="4"/>
      <c r="DF4143" s="4"/>
      <c r="DG4143" s="4"/>
    </row>
    <row r="4144" spans="107:111" x14ac:dyDescent="0.25">
      <c r="DC4144" s="4"/>
      <c r="DD4144" s="89"/>
      <c r="DE4144" s="89"/>
      <c r="DF4144" s="89"/>
      <c r="DG4144" s="89"/>
    </row>
    <row r="4145" spans="107:111" x14ac:dyDescent="0.25">
      <c r="DC4145" s="4"/>
      <c r="DD4145" s="4"/>
      <c r="DE4145" s="4"/>
      <c r="DF4145" s="4"/>
      <c r="DG4145" s="4"/>
    </row>
    <row r="4146" spans="107:111" x14ac:dyDescent="0.25">
      <c r="DC4146" s="4"/>
      <c r="DD4146" s="4"/>
      <c r="DE4146" s="4"/>
      <c r="DF4146" s="4"/>
      <c r="DG4146" s="4"/>
    </row>
    <row r="4147" spans="107:111" x14ac:dyDescent="0.25">
      <c r="DC4147" s="4"/>
      <c r="DD4147" s="4"/>
      <c r="DE4147" s="4"/>
      <c r="DF4147" s="4"/>
      <c r="DG4147" s="4"/>
    </row>
    <row r="4148" spans="107:111" x14ac:dyDescent="0.25">
      <c r="DC4148" s="4"/>
      <c r="DD4148" s="4"/>
      <c r="DE4148" s="4"/>
      <c r="DF4148" s="4"/>
      <c r="DG4148" s="4"/>
    </row>
    <row r="4149" spans="107:111" x14ac:dyDescent="0.25">
      <c r="DC4149" s="4"/>
      <c r="DD4149" s="4"/>
      <c r="DE4149" s="4"/>
      <c r="DF4149" s="4"/>
      <c r="DG4149" s="4"/>
    </row>
    <row r="4150" spans="107:111" x14ac:dyDescent="0.25">
      <c r="DC4150" s="4"/>
      <c r="DD4150" s="4"/>
      <c r="DE4150" s="4"/>
      <c r="DF4150" s="4"/>
      <c r="DG4150" s="4"/>
    </row>
    <row r="4151" spans="107:111" x14ac:dyDescent="0.25">
      <c r="DC4151" s="4"/>
      <c r="DD4151" s="4"/>
      <c r="DE4151" s="4"/>
      <c r="DF4151" s="4"/>
      <c r="DG4151" s="4"/>
    </row>
    <row r="4152" spans="107:111" x14ac:dyDescent="0.25">
      <c r="DC4152" s="4"/>
      <c r="DD4152" s="87"/>
      <c r="DE4152" s="87"/>
      <c r="DF4152" s="87"/>
      <c r="DG4152" s="87"/>
    </row>
    <row r="4153" spans="107:111" x14ac:dyDescent="0.25">
      <c r="DC4153" s="4"/>
      <c r="DD4153" s="4"/>
      <c r="DE4153" s="4"/>
      <c r="DF4153" s="4"/>
      <c r="DG4153" s="4"/>
    </row>
    <row r="4154" spans="107:111" x14ac:dyDescent="0.25">
      <c r="DC4154" s="4"/>
      <c r="DD4154" s="4"/>
      <c r="DE4154" s="4"/>
      <c r="DF4154" s="4"/>
      <c r="DG4154" s="4"/>
    </row>
    <row r="4155" spans="107:111" x14ac:dyDescent="0.25">
      <c r="DC4155" s="106"/>
      <c r="DD4155" s="106"/>
      <c r="DE4155" s="106"/>
      <c r="DF4155" s="107"/>
      <c r="DG4155" s="107"/>
    </row>
    <row r="4156" spans="107:111" x14ac:dyDescent="0.25">
      <c r="DC4156" s="4"/>
      <c r="DD4156" s="4"/>
      <c r="DE4156" s="4"/>
      <c r="DF4156" s="4"/>
      <c r="DG4156" s="4"/>
    </row>
    <row r="4157" spans="107:111" x14ac:dyDescent="0.25">
      <c r="DC4157" s="108"/>
      <c r="DD4157" s="109"/>
      <c r="DE4157" s="110"/>
      <c r="DF4157" s="111"/>
      <c r="DG4157" s="111"/>
    </row>
    <row r="4158" spans="107:111" x14ac:dyDescent="0.25">
      <c r="DC4158" s="108"/>
      <c r="DD4158" s="108"/>
      <c r="DE4158" s="108"/>
      <c r="DF4158" s="111"/>
      <c r="DG4158" s="111"/>
    </row>
    <row r="4159" spans="107:111" x14ac:dyDescent="0.25">
      <c r="DC4159" s="4"/>
      <c r="DD4159" s="4"/>
      <c r="DE4159" s="4"/>
      <c r="DF4159" s="4"/>
      <c r="DG4159" s="4"/>
    </row>
    <row r="4160" spans="107:111" x14ac:dyDescent="0.25">
      <c r="DC4160" s="91"/>
      <c r="DD4160" s="26"/>
      <c r="DE4160" s="86"/>
      <c r="DF4160" s="86"/>
      <c r="DG4160" s="4"/>
    </row>
    <row r="4161" spans="107:111" x14ac:dyDescent="0.25">
      <c r="DC4161" s="4"/>
      <c r="DD4161" s="4"/>
      <c r="DE4161" s="4"/>
      <c r="DF4161" s="4"/>
      <c r="DG4161" s="4"/>
    </row>
    <row r="4162" spans="107:111" x14ac:dyDescent="0.25">
      <c r="DC4162" s="4"/>
      <c r="DD4162" s="30"/>
      <c r="DE4162" s="30"/>
      <c r="DF4162" s="30"/>
      <c r="DG4162" s="30"/>
    </row>
    <row r="4163" spans="107:111" x14ac:dyDescent="0.25">
      <c r="DC4163" s="4"/>
      <c r="DD4163" s="4"/>
      <c r="DE4163" s="4"/>
      <c r="DF4163" s="4"/>
      <c r="DG4163" s="4"/>
    </row>
    <row r="4164" spans="107:111" x14ac:dyDescent="0.25">
      <c r="DC4164" s="4"/>
      <c r="DD4164" s="4"/>
      <c r="DE4164" s="4"/>
      <c r="DF4164" s="4"/>
      <c r="DG4164" s="4"/>
    </row>
    <row r="4165" spans="107:111" x14ac:dyDescent="0.25">
      <c r="DC4165" s="4"/>
      <c r="DD4165" s="4"/>
      <c r="DE4165" s="4"/>
      <c r="DF4165" s="4"/>
      <c r="DG4165" s="4"/>
    </row>
    <row r="4166" spans="107:111" x14ac:dyDescent="0.25">
      <c r="DC4166" s="4"/>
      <c r="DD4166" s="4"/>
      <c r="DE4166" s="4"/>
      <c r="DF4166" s="4"/>
      <c r="DG4166" s="4"/>
    </row>
    <row r="4167" spans="107:111" x14ac:dyDescent="0.25">
      <c r="DC4167" s="4"/>
      <c r="DD4167" s="4"/>
      <c r="DE4167" s="4"/>
      <c r="DF4167" s="4"/>
      <c r="DG4167" s="4"/>
    </row>
    <row r="4168" spans="107:111" x14ac:dyDescent="0.25">
      <c r="DC4168" s="4"/>
      <c r="DD4168" s="4"/>
      <c r="DE4168" s="4"/>
      <c r="DF4168" s="4"/>
      <c r="DG4168" s="4"/>
    </row>
    <row r="4169" spans="107:111" x14ac:dyDescent="0.25">
      <c r="DC4169" s="4"/>
      <c r="DD4169" s="4"/>
      <c r="DE4169" s="4"/>
      <c r="DF4169" s="4"/>
      <c r="DG4169" s="4"/>
    </row>
    <row r="4170" spans="107:111" x14ac:dyDescent="0.25">
      <c r="DC4170" s="4"/>
      <c r="DD4170" s="89"/>
      <c r="DE4170" s="89"/>
      <c r="DF4170" s="89"/>
      <c r="DG4170" s="89"/>
    </row>
    <row r="4171" spans="107:111" x14ac:dyDescent="0.25">
      <c r="DC4171" s="4"/>
      <c r="DD4171" s="4"/>
      <c r="DE4171" s="4"/>
      <c r="DF4171" s="4"/>
      <c r="DG4171" s="4"/>
    </row>
    <row r="4172" spans="107:111" x14ac:dyDescent="0.25">
      <c r="DC4172" s="4"/>
      <c r="DD4172" s="4"/>
      <c r="DE4172" s="4"/>
      <c r="DF4172" s="4"/>
      <c r="DG4172" s="4"/>
    </row>
    <row r="4173" spans="107:111" x14ac:dyDescent="0.25">
      <c r="DC4173" s="4"/>
      <c r="DD4173" s="4"/>
      <c r="DE4173" s="4"/>
      <c r="DF4173" s="4"/>
      <c r="DG4173" s="4"/>
    </row>
    <row r="4174" spans="107:111" x14ac:dyDescent="0.25">
      <c r="DC4174" s="4"/>
      <c r="DD4174" s="4"/>
      <c r="DE4174" s="4"/>
      <c r="DF4174" s="4"/>
      <c r="DG4174" s="4"/>
    </row>
    <row r="4175" spans="107:111" x14ac:dyDescent="0.25">
      <c r="DC4175" s="4"/>
      <c r="DD4175" s="4"/>
      <c r="DE4175" s="4"/>
      <c r="DF4175" s="4"/>
      <c r="DG4175" s="4"/>
    </row>
    <row r="4176" spans="107:111" x14ac:dyDescent="0.25">
      <c r="DC4176" s="4"/>
      <c r="DD4176" s="4"/>
      <c r="DE4176" s="4"/>
      <c r="DF4176" s="4"/>
      <c r="DG4176" s="4"/>
    </row>
    <row r="4177" spans="107:111" x14ac:dyDescent="0.25">
      <c r="DC4177" s="4"/>
      <c r="DD4177" s="4"/>
      <c r="DE4177" s="4"/>
      <c r="DF4177" s="4"/>
      <c r="DG4177" s="4"/>
    </row>
    <row r="4178" spans="107:111" x14ac:dyDescent="0.25">
      <c r="DC4178" s="4"/>
      <c r="DD4178" s="87"/>
      <c r="DE4178" s="87"/>
      <c r="DF4178" s="87"/>
      <c r="DG4178" s="87"/>
    </row>
    <row r="4179" spans="107:111" x14ac:dyDescent="0.25">
      <c r="DC4179" s="4"/>
      <c r="DD4179" s="4"/>
      <c r="DE4179" s="4"/>
      <c r="DF4179" s="4"/>
      <c r="DG4179" s="4"/>
    </row>
    <row r="4180" spans="107:111" x14ac:dyDescent="0.25">
      <c r="DC4180" s="4"/>
      <c r="DD4180" s="4"/>
      <c r="DE4180" s="4"/>
      <c r="DF4180" s="4"/>
      <c r="DG4180" s="4"/>
    </row>
    <row r="4181" spans="107:111" x14ac:dyDescent="0.25">
      <c r="DC4181" s="106"/>
      <c r="DD4181" s="106"/>
      <c r="DE4181" s="106"/>
      <c r="DF4181" s="107"/>
      <c r="DG4181" s="107"/>
    </row>
    <row r="4182" spans="107:111" x14ac:dyDescent="0.25">
      <c r="DC4182" s="4"/>
      <c r="DD4182" s="4"/>
      <c r="DE4182" s="4"/>
      <c r="DF4182" s="4"/>
      <c r="DG4182" s="4"/>
    </row>
    <row r="4183" spans="107:111" x14ac:dyDescent="0.25">
      <c r="DC4183" s="108"/>
      <c r="DD4183" s="109"/>
      <c r="DE4183" s="110"/>
      <c r="DF4183" s="111"/>
      <c r="DG4183" s="111"/>
    </row>
    <row r="4184" spans="107:111" x14ac:dyDescent="0.25">
      <c r="DC4184" s="108"/>
      <c r="DD4184" s="108"/>
      <c r="DE4184" s="108"/>
      <c r="DF4184" s="111"/>
      <c r="DG4184" s="111"/>
    </row>
    <row r="4185" spans="107:111" x14ac:dyDescent="0.25">
      <c r="DC4185" s="4"/>
      <c r="DD4185" s="4"/>
      <c r="DE4185" s="4"/>
      <c r="DF4185" s="4"/>
      <c r="DG4185" s="4"/>
    </row>
    <row r="4186" spans="107:111" x14ac:dyDescent="0.25">
      <c r="DC4186" s="4"/>
      <c r="DD4186" s="4"/>
      <c r="DE4186" s="4"/>
      <c r="DF4186" s="4"/>
      <c r="DG4186" s="4"/>
    </row>
    <row r="4187" spans="107:111" x14ac:dyDescent="0.25">
      <c r="DC4187" s="4"/>
      <c r="DD4187" s="30"/>
      <c r="DE4187" s="30"/>
      <c r="DF4187" s="30"/>
      <c r="DG4187" s="30"/>
    </row>
    <row r="4188" spans="107:111" x14ac:dyDescent="0.25">
      <c r="DC4188" s="4"/>
      <c r="DD4188" s="4"/>
      <c r="DE4188" s="4"/>
      <c r="DF4188" s="4"/>
      <c r="DG4188" s="4"/>
    </row>
    <row r="4189" spans="107:111" x14ac:dyDescent="0.25">
      <c r="DC4189" s="4"/>
      <c r="DD4189" s="4"/>
      <c r="DE4189" s="4"/>
      <c r="DF4189" s="4"/>
      <c r="DG4189" s="4"/>
    </row>
    <row r="4190" spans="107:111" x14ac:dyDescent="0.25">
      <c r="DC4190" s="4"/>
      <c r="DD4190" s="4"/>
      <c r="DE4190" s="4"/>
      <c r="DF4190" s="4"/>
      <c r="DG4190" s="4"/>
    </row>
    <row r="4191" spans="107:111" x14ac:dyDescent="0.25">
      <c r="DC4191" s="4"/>
      <c r="DD4191" s="4"/>
      <c r="DE4191" s="4"/>
      <c r="DF4191" s="4"/>
      <c r="DG4191" s="4"/>
    </row>
    <row r="4192" spans="107:111" x14ac:dyDescent="0.25">
      <c r="DC4192" s="4"/>
      <c r="DD4192" s="4"/>
      <c r="DE4192" s="4"/>
      <c r="DF4192" s="4"/>
      <c r="DG4192" s="4"/>
    </row>
    <row r="4193" spans="107:111" x14ac:dyDescent="0.25">
      <c r="DC4193" s="4"/>
      <c r="DD4193" s="4"/>
      <c r="DE4193" s="4"/>
      <c r="DF4193" s="4"/>
      <c r="DG4193" s="4"/>
    </row>
    <row r="4194" spans="107:111" x14ac:dyDescent="0.25">
      <c r="DC4194" s="4"/>
      <c r="DD4194" s="89"/>
      <c r="DE4194" s="89"/>
      <c r="DF4194" s="89"/>
      <c r="DG4194" s="89"/>
    </row>
    <row r="4195" spans="107:111" x14ac:dyDescent="0.25">
      <c r="DC4195" s="4"/>
      <c r="DD4195" s="4"/>
      <c r="DE4195" s="4"/>
      <c r="DF4195" s="4"/>
      <c r="DG4195" s="4"/>
    </row>
    <row r="4196" spans="107:111" x14ac:dyDescent="0.25">
      <c r="DC4196" s="4"/>
      <c r="DD4196" s="4"/>
      <c r="DE4196" s="4"/>
      <c r="DF4196" s="4"/>
      <c r="DG4196" s="4"/>
    </row>
    <row r="4197" spans="107:111" x14ac:dyDescent="0.25">
      <c r="DC4197" s="4"/>
      <c r="DD4197" s="4"/>
      <c r="DE4197" s="4"/>
      <c r="DF4197" s="4"/>
      <c r="DG4197" s="4"/>
    </row>
    <row r="4198" spans="107:111" x14ac:dyDescent="0.25">
      <c r="DC4198" s="4"/>
      <c r="DD4198" s="4"/>
      <c r="DE4198" s="4"/>
      <c r="DF4198" s="4"/>
      <c r="DG4198" s="4"/>
    </row>
    <row r="4199" spans="107:111" x14ac:dyDescent="0.25">
      <c r="DC4199" s="4"/>
      <c r="DD4199" s="4"/>
      <c r="DE4199" s="4"/>
      <c r="DF4199" s="4"/>
      <c r="DG4199" s="4"/>
    </row>
    <row r="4200" spans="107:111" x14ac:dyDescent="0.25">
      <c r="DC4200" s="4"/>
      <c r="DD4200" s="4"/>
      <c r="DE4200" s="4"/>
      <c r="DF4200" s="4"/>
      <c r="DG4200" s="4"/>
    </row>
    <row r="4201" spans="107:111" x14ac:dyDescent="0.25">
      <c r="DC4201" s="4"/>
      <c r="DD4201" s="4"/>
      <c r="DE4201" s="4"/>
      <c r="DF4201" s="4"/>
      <c r="DG4201" s="4"/>
    </row>
    <row r="4202" spans="107:111" x14ac:dyDescent="0.25">
      <c r="DC4202" s="4"/>
      <c r="DD4202" s="87"/>
      <c r="DE4202" s="87"/>
      <c r="DF4202" s="87"/>
      <c r="DG4202" s="87"/>
    </row>
    <row r="4203" spans="107:111" x14ac:dyDescent="0.25">
      <c r="DC4203" s="4"/>
      <c r="DD4203" s="4"/>
      <c r="DE4203" s="4"/>
      <c r="DF4203" s="4"/>
      <c r="DG4203" s="4"/>
    </row>
    <row r="4204" spans="107:111" x14ac:dyDescent="0.25">
      <c r="DC4204" s="4"/>
      <c r="DD4204" s="4"/>
      <c r="DE4204" s="4"/>
      <c r="DF4204" s="4"/>
      <c r="DG4204" s="4"/>
    </row>
    <row r="4205" spans="107:111" x14ac:dyDescent="0.25">
      <c r="DC4205" s="106"/>
      <c r="DD4205" s="106"/>
      <c r="DE4205" s="106"/>
      <c r="DF4205" s="107"/>
      <c r="DG4205" s="107"/>
    </row>
    <row r="4206" spans="107:111" x14ac:dyDescent="0.25">
      <c r="DC4206" s="4"/>
      <c r="DD4206" s="4"/>
      <c r="DE4206" s="4"/>
      <c r="DF4206" s="4"/>
      <c r="DG4206" s="4"/>
    </row>
    <row r="4207" spans="107:111" x14ac:dyDescent="0.25">
      <c r="DC4207" s="4"/>
      <c r="DD4207" s="4"/>
      <c r="DE4207" s="4"/>
      <c r="DF4207" s="4"/>
      <c r="DG4207" s="4"/>
    </row>
    <row r="4208" spans="107:111" x14ac:dyDescent="0.25">
      <c r="DC4208" s="108"/>
      <c r="DD4208" s="108"/>
      <c r="DE4208" s="108"/>
      <c r="DF4208" s="111"/>
      <c r="DG4208" s="111"/>
    </row>
    <row r="4209" spans="107:111" x14ac:dyDescent="0.25">
      <c r="DC4209" s="91"/>
      <c r="DD4209" s="26"/>
      <c r="DE4209" s="86"/>
      <c r="DF4209" s="86"/>
      <c r="DG4209" s="4"/>
    </row>
    <row r="4210" spans="107:111" x14ac:dyDescent="0.25">
      <c r="DC4210" s="4"/>
      <c r="DD4210" s="4"/>
      <c r="DE4210" s="4"/>
      <c r="DF4210" s="4"/>
      <c r="DG4210" s="4"/>
    </row>
    <row r="4211" spans="107:111" x14ac:dyDescent="0.25">
      <c r="DC4211" s="4"/>
      <c r="DD4211" s="30"/>
      <c r="DE4211" s="30"/>
      <c r="DF4211" s="30"/>
      <c r="DG4211" s="30"/>
    </row>
    <row r="4212" spans="107:111" x14ac:dyDescent="0.25">
      <c r="DC4212" s="4"/>
      <c r="DD4212" s="4"/>
      <c r="DE4212" s="4"/>
      <c r="DF4212" s="4"/>
      <c r="DG4212" s="4"/>
    </row>
    <row r="4213" spans="107:111" x14ac:dyDescent="0.25">
      <c r="DC4213" s="4"/>
      <c r="DD4213" s="4"/>
      <c r="DE4213" s="4"/>
      <c r="DF4213" s="4"/>
      <c r="DG4213" s="4"/>
    </row>
    <row r="4214" spans="107:111" x14ac:dyDescent="0.25">
      <c r="DC4214" s="4"/>
      <c r="DD4214" s="4"/>
      <c r="DE4214" s="4"/>
      <c r="DF4214" s="4"/>
      <c r="DG4214" s="4"/>
    </row>
    <row r="4215" spans="107:111" x14ac:dyDescent="0.25">
      <c r="DC4215" s="4"/>
      <c r="DD4215" s="4"/>
      <c r="DE4215" s="4"/>
      <c r="DF4215" s="4"/>
      <c r="DG4215" s="4"/>
    </row>
    <row r="4216" spans="107:111" x14ac:dyDescent="0.25">
      <c r="DC4216" s="4"/>
      <c r="DD4216" s="4"/>
      <c r="DE4216" s="4"/>
      <c r="DF4216" s="4"/>
      <c r="DG4216" s="4"/>
    </row>
    <row r="4217" spans="107:111" x14ac:dyDescent="0.25">
      <c r="DC4217" s="4"/>
      <c r="DD4217" s="4"/>
      <c r="DE4217" s="4"/>
      <c r="DF4217" s="4"/>
      <c r="DG4217" s="4"/>
    </row>
    <row r="4218" spans="107:111" x14ac:dyDescent="0.25">
      <c r="DC4218" s="4"/>
      <c r="DD4218" s="89"/>
      <c r="DE4218" s="89"/>
      <c r="DF4218" s="89"/>
      <c r="DG4218" s="89"/>
    </row>
    <row r="4219" spans="107:111" x14ac:dyDescent="0.25">
      <c r="DC4219" s="4"/>
      <c r="DD4219" s="4"/>
      <c r="DE4219" s="4"/>
      <c r="DF4219" s="4"/>
      <c r="DG4219" s="4"/>
    </row>
    <row r="4220" spans="107:111" x14ac:dyDescent="0.25">
      <c r="DC4220" s="4"/>
      <c r="DD4220" s="4"/>
      <c r="DE4220" s="4"/>
      <c r="DF4220" s="4"/>
      <c r="DG4220" s="4"/>
    </row>
    <row r="4221" spans="107:111" x14ac:dyDescent="0.25">
      <c r="DC4221" s="4"/>
      <c r="DD4221" s="4"/>
      <c r="DE4221" s="4"/>
      <c r="DF4221" s="4"/>
      <c r="DG4221" s="4"/>
    </row>
    <row r="4222" spans="107:111" x14ac:dyDescent="0.25">
      <c r="DC4222" s="4"/>
      <c r="DD4222" s="4"/>
      <c r="DE4222" s="4"/>
      <c r="DF4222" s="4"/>
      <c r="DG4222" s="4"/>
    </row>
    <row r="4223" spans="107:111" x14ac:dyDescent="0.25">
      <c r="DC4223" s="4"/>
      <c r="DD4223" s="4"/>
      <c r="DE4223" s="4"/>
      <c r="DF4223" s="4"/>
      <c r="DG4223" s="4"/>
    </row>
    <row r="4224" spans="107:111" x14ac:dyDescent="0.25">
      <c r="DC4224" s="4"/>
      <c r="DD4224" s="4"/>
      <c r="DE4224" s="4"/>
      <c r="DF4224" s="4"/>
      <c r="DG4224" s="4"/>
    </row>
    <row r="4225" spans="107:111" x14ac:dyDescent="0.25">
      <c r="DC4225" s="4"/>
      <c r="DD4225" s="4"/>
      <c r="DE4225" s="4"/>
      <c r="DF4225" s="4"/>
      <c r="DG4225" s="4"/>
    </row>
    <row r="4226" spans="107:111" x14ac:dyDescent="0.25">
      <c r="DC4226" s="4"/>
      <c r="DD4226" s="87"/>
      <c r="DE4226" s="87"/>
      <c r="DF4226" s="87"/>
      <c r="DG4226" s="87"/>
    </row>
    <row r="4227" spans="107:111" x14ac:dyDescent="0.25">
      <c r="DC4227" s="4"/>
      <c r="DD4227" s="4"/>
      <c r="DE4227" s="4"/>
      <c r="DF4227" s="4"/>
      <c r="DG4227" s="4"/>
    </row>
    <row r="4228" spans="107:111" x14ac:dyDescent="0.25">
      <c r="DC4228" s="4"/>
      <c r="DD4228" s="4"/>
      <c r="DE4228" s="4"/>
      <c r="DF4228" s="4"/>
      <c r="DG4228" s="4"/>
    </row>
    <row r="4229" spans="107:111" x14ac:dyDescent="0.25">
      <c r="DC4229" s="106"/>
      <c r="DD4229" s="106"/>
      <c r="DE4229" s="106"/>
      <c r="DF4229" s="107"/>
      <c r="DG4229" s="107"/>
    </row>
    <row r="4230" spans="107:111" x14ac:dyDescent="0.25">
      <c r="DC4230" s="4"/>
      <c r="DD4230" s="4"/>
      <c r="DE4230" s="4"/>
      <c r="DF4230" s="4"/>
      <c r="DG4230" s="4"/>
    </row>
    <row r="4231" spans="107:111" x14ac:dyDescent="0.25">
      <c r="DC4231" s="4"/>
      <c r="DD4231" s="4"/>
      <c r="DE4231" s="4"/>
      <c r="DF4231" s="4"/>
      <c r="DG4231" s="4"/>
    </row>
    <row r="4232" spans="107:111" x14ac:dyDescent="0.25">
      <c r="DC4232" s="108"/>
      <c r="DD4232" s="108"/>
      <c r="DE4232" s="108"/>
      <c r="DF4232" s="111"/>
      <c r="DG4232" s="111"/>
    </row>
    <row r="4233" spans="107:111" x14ac:dyDescent="0.25">
      <c r="DC4233" s="4"/>
      <c r="DD4233" s="4"/>
      <c r="DE4233" s="4"/>
      <c r="DF4233" s="4"/>
      <c r="DG4233" s="4"/>
    </row>
    <row r="4234" spans="107:111" x14ac:dyDescent="0.25">
      <c r="DC4234" s="4"/>
      <c r="DD4234" s="30"/>
      <c r="DE4234" s="30"/>
      <c r="DF4234" s="30"/>
      <c r="DG4234" s="30"/>
    </row>
    <row r="4235" spans="107:111" x14ac:dyDescent="0.25">
      <c r="DC4235" s="4"/>
      <c r="DD4235" s="4"/>
      <c r="DE4235" s="4"/>
      <c r="DF4235" s="4"/>
      <c r="DG4235" s="4"/>
    </row>
    <row r="4236" spans="107:111" x14ac:dyDescent="0.25">
      <c r="DC4236" s="4"/>
      <c r="DD4236" s="4"/>
      <c r="DE4236" s="4"/>
      <c r="DF4236" s="4"/>
      <c r="DG4236" s="4"/>
    </row>
    <row r="4237" spans="107:111" x14ac:dyDescent="0.25">
      <c r="DC4237" s="4"/>
      <c r="DD4237" s="4"/>
      <c r="DE4237" s="4"/>
      <c r="DF4237" s="4"/>
      <c r="DG4237" s="4"/>
    </row>
    <row r="4238" spans="107:111" x14ac:dyDescent="0.25">
      <c r="DC4238" s="4"/>
      <c r="DD4238" s="4"/>
      <c r="DE4238" s="4"/>
      <c r="DF4238" s="4"/>
      <c r="DG4238" s="4"/>
    </row>
    <row r="4239" spans="107:111" x14ac:dyDescent="0.25">
      <c r="DC4239" s="4"/>
      <c r="DD4239" s="4"/>
      <c r="DE4239" s="4"/>
      <c r="DF4239" s="4"/>
      <c r="DG4239" s="4"/>
    </row>
    <row r="4240" spans="107:111" x14ac:dyDescent="0.25">
      <c r="DC4240" s="4"/>
      <c r="DD4240" s="89"/>
      <c r="DE4240" s="89"/>
      <c r="DF4240" s="89"/>
      <c r="DG4240" s="89"/>
    </row>
    <row r="4241" spans="107:111" x14ac:dyDescent="0.25">
      <c r="DC4241" s="4"/>
      <c r="DD4241" s="4"/>
      <c r="DE4241" s="4"/>
      <c r="DF4241" s="4"/>
      <c r="DG4241" s="4"/>
    </row>
    <row r="4242" spans="107:111" x14ac:dyDescent="0.25">
      <c r="DC4242" s="4"/>
      <c r="DD4242" s="4"/>
      <c r="DE4242" s="4"/>
      <c r="DF4242" s="4"/>
      <c r="DG4242" s="4"/>
    </row>
    <row r="4243" spans="107:111" x14ac:dyDescent="0.25">
      <c r="DC4243" s="4"/>
      <c r="DD4243" s="4"/>
      <c r="DE4243" s="4"/>
      <c r="DF4243" s="4"/>
      <c r="DG4243" s="4"/>
    </row>
    <row r="4244" spans="107:111" x14ac:dyDescent="0.25">
      <c r="DC4244" s="4"/>
      <c r="DD4244" s="4"/>
      <c r="DE4244" s="4"/>
      <c r="DF4244" s="4"/>
      <c r="DG4244" s="4"/>
    </row>
    <row r="4245" spans="107:111" x14ac:dyDescent="0.25">
      <c r="DC4245" s="4"/>
      <c r="DD4245" s="4"/>
      <c r="DE4245" s="4"/>
      <c r="DF4245" s="4"/>
      <c r="DG4245" s="4"/>
    </row>
    <row r="4246" spans="107:111" x14ac:dyDescent="0.25">
      <c r="DC4246" s="4"/>
      <c r="DD4246" s="4"/>
      <c r="DE4246" s="4"/>
      <c r="DF4246" s="4"/>
      <c r="DG4246" s="4"/>
    </row>
    <row r="4247" spans="107:111" x14ac:dyDescent="0.25">
      <c r="DC4247" s="4"/>
      <c r="DD4247" s="4"/>
      <c r="DE4247" s="4"/>
      <c r="DF4247" s="4"/>
      <c r="DG4247" s="4"/>
    </row>
    <row r="4248" spans="107:111" x14ac:dyDescent="0.25">
      <c r="DC4248" s="4"/>
      <c r="DD4248" s="87"/>
      <c r="DE4248" s="87"/>
      <c r="DF4248" s="87"/>
      <c r="DG4248" s="87"/>
    </row>
    <row r="4249" spans="107:111" x14ac:dyDescent="0.25">
      <c r="DC4249" s="4"/>
      <c r="DD4249" s="4"/>
      <c r="DE4249" s="4"/>
      <c r="DF4249" s="4"/>
      <c r="DG4249" s="4"/>
    </row>
    <row r="4250" spans="107:111" x14ac:dyDescent="0.25">
      <c r="DC4250" s="4"/>
      <c r="DD4250" s="4"/>
      <c r="DE4250" s="4"/>
      <c r="DF4250" s="4"/>
      <c r="DG4250" s="4"/>
    </row>
    <row r="4251" spans="107:111" x14ac:dyDescent="0.25">
      <c r="DC4251" s="106"/>
      <c r="DD4251" s="106"/>
      <c r="DE4251" s="106"/>
      <c r="DF4251" s="107"/>
      <c r="DG4251" s="107"/>
    </row>
    <row r="4252" spans="107:111" x14ac:dyDescent="0.25">
      <c r="DC4252" s="4"/>
      <c r="DD4252" s="4"/>
      <c r="DE4252" s="4"/>
      <c r="DF4252" s="4"/>
      <c r="DG4252" s="4"/>
    </row>
    <row r="4253" spans="107:111" x14ac:dyDescent="0.25">
      <c r="DC4253" s="4"/>
      <c r="DD4253" s="4"/>
      <c r="DE4253" s="4"/>
      <c r="DF4253" s="4"/>
      <c r="DG4253" s="4"/>
    </row>
    <row r="4254" spans="107:111" x14ac:dyDescent="0.25">
      <c r="DC4254" s="108"/>
      <c r="DD4254" s="108"/>
      <c r="DE4254" s="108"/>
      <c r="DF4254" s="111"/>
      <c r="DG4254" s="111"/>
    </row>
    <row r="4255" spans="107:111" x14ac:dyDescent="0.25">
      <c r="DC4255" s="91"/>
      <c r="DD4255" s="26"/>
      <c r="DE4255" s="86"/>
      <c r="DF4255" s="86"/>
      <c r="DG4255" s="4"/>
    </row>
    <row r="4256" spans="107:111" x14ac:dyDescent="0.25">
      <c r="DC4256" s="4"/>
      <c r="DD4256" s="4"/>
      <c r="DE4256" s="4"/>
      <c r="DF4256" s="4"/>
      <c r="DG4256" s="4"/>
    </row>
    <row r="4257" spans="107:111" x14ac:dyDescent="0.25">
      <c r="DC4257" s="4"/>
      <c r="DD4257" s="30"/>
      <c r="DE4257" s="30"/>
      <c r="DF4257" s="30"/>
      <c r="DG4257" s="30"/>
    </row>
    <row r="4258" spans="107:111" x14ac:dyDescent="0.25">
      <c r="DC4258" s="4"/>
      <c r="DD4258" s="4"/>
      <c r="DE4258" s="4"/>
      <c r="DF4258" s="4"/>
      <c r="DG4258" s="4"/>
    </row>
    <row r="4259" spans="107:111" x14ac:dyDescent="0.25">
      <c r="DC4259" s="4"/>
      <c r="DD4259" s="4"/>
      <c r="DE4259" s="4"/>
      <c r="DF4259" s="4"/>
      <c r="DG4259" s="4"/>
    </row>
    <row r="4260" spans="107:111" x14ac:dyDescent="0.25">
      <c r="DC4260" s="4"/>
      <c r="DD4260" s="4"/>
      <c r="DE4260" s="4"/>
      <c r="DF4260" s="4"/>
      <c r="DG4260" s="4"/>
    </row>
    <row r="4261" spans="107:111" x14ac:dyDescent="0.25">
      <c r="DC4261" s="4"/>
      <c r="DD4261" s="4"/>
      <c r="DE4261" s="4"/>
      <c r="DF4261" s="4"/>
      <c r="DG4261" s="4"/>
    </row>
    <row r="4262" spans="107:111" x14ac:dyDescent="0.25">
      <c r="DC4262" s="4"/>
      <c r="DD4262" s="4"/>
      <c r="DE4262" s="4"/>
      <c r="DF4262" s="4"/>
      <c r="DG4262" s="4"/>
    </row>
    <row r="4263" spans="107:111" x14ac:dyDescent="0.25">
      <c r="DC4263" s="4"/>
      <c r="DD4263" s="4"/>
      <c r="DE4263" s="4"/>
      <c r="DF4263" s="4"/>
      <c r="DG4263" s="4"/>
    </row>
    <row r="4264" spans="107:111" x14ac:dyDescent="0.25">
      <c r="DC4264" s="4"/>
      <c r="DD4264" s="89"/>
      <c r="DE4264" s="89"/>
      <c r="DF4264" s="89"/>
      <c r="DG4264" s="89"/>
    </row>
    <row r="4265" spans="107:111" x14ac:dyDescent="0.25">
      <c r="DC4265" s="4"/>
      <c r="DD4265" s="4"/>
      <c r="DE4265" s="4"/>
      <c r="DF4265" s="4"/>
      <c r="DG4265" s="4"/>
    </row>
    <row r="4266" spans="107:111" x14ac:dyDescent="0.25">
      <c r="DC4266" s="4"/>
      <c r="DD4266" s="4"/>
      <c r="DE4266" s="4"/>
      <c r="DF4266" s="4"/>
      <c r="DG4266" s="4"/>
    </row>
    <row r="4267" spans="107:111" x14ac:dyDescent="0.25">
      <c r="DC4267" s="4"/>
      <c r="DD4267" s="4"/>
      <c r="DE4267" s="4"/>
      <c r="DF4267" s="4"/>
      <c r="DG4267" s="4"/>
    </row>
    <row r="4268" spans="107:111" x14ac:dyDescent="0.25">
      <c r="DC4268" s="4"/>
      <c r="DD4268" s="4"/>
      <c r="DE4268" s="4"/>
      <c r="DF4268" s="4"/>
      <c r="DG4268" s="4"/>
    </row>
    <row r="4269" spans="107:111" x14ac:dyDescent="0.25">
      <c r="DC4269" s="4"/>
      <c r="DD4269" s="4"/>
      <c r="DE4269" s="4"/>
      <c r="DF4269" s="4"/>
      <c r="DG4269" s="4"/>
    </row>
    <row r="4270" spans="107:111" x14ac:dyDescent="0.25">
      <c r="DC4270" s="4"/>
      <c r="DD4270" s="4"/>
      <c r="DE4270" s="4"/>
      <c r="DF4270" s="4"/>
      <c r="DG4270" s="4"/>
    </row>
    <row r="4271" spans="107:111" x14ac:dyDescent="0.25">
      <c r="DC4271" s="4"/>
      <c r="DD4271" s="4"/>
      <c r="DE4271" s="4"/>
      <c r="DF4271" s="4"/>
      <c r="DG4271" s="4"/>
    </row>
    <row r="4272" spans="107:111" x14ac:dyDescent="0.25">
      <c r="DC4272" s="4"/>
      <c r="DD4272" s="87"/>
      <c r="DE4272" s="87"/>
      <c r="DF4272" s="87"/>
      <c r="DG4272" s="87"/>
    </row>
    <row r="4273" spans="107:111" x14ac:dyDescent="0.25">
      <c r="DC4273" s="4"/>
      <c r="DD4273" s="4"/>
      <c r="DE4273" s="4"/>
      <c r="DF4273" s="4"/>
      <c r="DG4273" s="4"/>
    </row>
    <row r="4274" spans="107:111" x14ac:dyDescent="0.25">
      <c r="DC4274" s="4"/>
      <c r="DD4274" s="4"/>
      <c r="DE4274" s="4"/>
      <c r="DF4274" s="4"/>
      <c r="DG4274" s="4"/>
    </row>
    <row r="4275" spans="107:111" x14ac:dyDescent="0.25">
      <c r="DC4275" s="106"/>
      <c r="DD4275" s="106"/>
      <c r="DE4275" s="106"/>
      <c r="DF4275" s="107"/>
      <c r="DG4275" s="107"/>
    </row>
    <row r="4276" spans="107:111" x14ac:dyDescent="0.25">
      <c r="DC4276" s="4"/>
      <c r="DD4276" s="4"/>
      <c r="DE4276" s="4"/>
      <c r="DF4276" s="4"/>
      <c r="DG4276" s="4"/>
    </row>
    <row r="4277" spans="107:111" x14ac:dyDescent="0.25">
      <c r="DC4277" s="4"/>
      <c r="DD4277" s="4"/>
      <c r="DE4277" s="4"/>
      <c r="DF4277" s="4"/>
      <c r="DG4277" s="4"/>
    </row>
    <row r="4278" spans="107:111" x14ac:dyDescent="0.25">
      <c r="DC4278" s="108"/>
      <c r="DD4278" s="108"/>
      <c r="DE4278" s="108"/>
      <c r="DF4278" s="111"/>
      <c r="DG4278" s="111"/>
    </row>
    <row r="4279" spans="107:111" x14ac:dyDescent="0.25">
      <c r="DC4279" s="4"/>
      <c r="DD4279" s="4"/>
      <c r="DE4279" s="4"/>
      <c r="DF4279" s="4"/>
      <c r="DG4279" s="4"/>
    </row>
    <row r="4280" spans="107:111" x14ac:dyDescent="0.25">
      <c r="DC4280" s="4"/>
      <c r="DD4280" s="30"/>
      <c r="DE4280" s="30"/>
      <c r="DF4280" s="30"/>
      <c r="DG4280" s="30"/>
    </row>
    <row r="4281" spans="107:111" x14ac:dyDescent="0.25">
      <c r="DC4281" s="4"/>
      <c r="DD4281" s="4"/>
      <c r="DE4281" s="4"/>
      <c r="DF4281" s="4"/>
      <c r="DG4281" s="4"/>
    </row>
    <row r="4282" spans="107:111" x14ac:dyDescent="0.25">
      <c r="DC4282" s="4"/>
      <c r="DD4282" s="4"/>
      <c r="DE4282" s="4"/>
      <c r="DF4282" s="4"/>
      <c r="DG4282" s="4"/>
    </row>
    <row r="4283" spans="107:111" x14ac:dyDescent="0.25">
      <c r="DC4283" s="4"/>
      <c r="DD4283" s="4"/>
      <c r="DE4283" s="4"/>
      <c r="DF4283" s="4"/>
      <c r="DG4283" s="4"/>
    </row>
    <row r="4284" spans="107:111" x14ac:dyDescent="0.25">
      <c r="DC4284" s="4"/>
      <c r="DD4284" s="4"/>
      <c r="DE4284" s="4"/>
      <c r="DF4284" s="4"/>
      <c r="DG4284" s="4"/>
    </row>
    <row r="4285" spans="107:111" x14ac:dyDescent="0.25">
      <c r="DC4285" s="4"/>
      <c r="DD4285" s="4"/>
      <c r="DE4285" s="4"/>
      <c r="DF4285" s="4"/>
      <c r="DG4285" s="4"/>
    </row>
    <row r="4286" spans="107:111" x14ac:dyDescent="0.25">
      <c r="DC4286" s="4"/>
      <c r="DD4286" s="89"/>
      <c r="DE4286" s="89"/>
      <c r="DF4286" s="89"/>
      <c r="DG4286" s="89"/>
    </row>
    <row r="4287" spans="107:111" x14ac:dyDescent="0.25">
      <c r="DC4287" s="4"/>
      <c r="DD4287" s="4"/>
      <c r="DE4287" s="4"/>
      <c r="DF4287" s="4"/>
      <c r="DG4287" s="4"/>
    </row>
    <row r="4288" spans="107:111" x14ac:dyDescent="0.25">
      <c r="DC4288" s="4"/>
      <c r="DD4288" s="4"/>
      <c r="DE4288" s="4"/>
      <c r="DF4288" s="4"/>
      <c r="DG4288" s="4"/>
    </row>
    <row r="4289" spans="107:111" x14ac:dyDescent="0.25">
      <c r="DC4289" s="4"/>
      <c r="DD4289" s="4"/>
      <c r="DE4289" s="4"/>
      <c r="DF4289" s="4"/>
      <c r="DG4289" s="4"/>
    </row>
    <row r="4290" spans="107:111" x14ac:dyDescent="0.25">
      <c r="DC4290" s="4"/>
      <c r="DD4290" s="4"/>
      <c r="DE4290" s="4"/>
      <c r="DF4290" s="4"/>
      <c r="DG4290" s="4"/>
    </row>
    <row r="4291" spans="107:111" x14ac:dyDescent="0.25">
      <c r="DC4291" s="4"/>
      <c r="DD4291" s="4"/>
      <c r="DE4291" s="4"/>
      <c r="DF4291" s="4"/>
      <c r="DG4291" s="4"/>
    </row>
    <row r="4292" spans="107:111" x14ac:dyDescent="0.25">
      <c r="DC4292" s="4"/>
      <c r="DD4292" s="4"/>
      <c r="DE4292" s="4"/>
      <c r="DF4292" s="4"/>
      <c r="DG4292" s="4"/>
    </row>
    <row r="4293" spans="107:111" x14ac:dyDescent="0.25">
      <c r="DC4293" s="4"/>
      <c r="DD4293" s="4"/>
      <c r="DE4293" s="4"/>
      <c r="DF4293" s="4"/>
      <c r="DG4293" s="4"/>
    </row>
    <row r="4294" spans="107:111" x14ac:dyDescent="0.25">
      <c r="DC4294" s="4"/>
      <c r="DD4294" s="4"/>
      <c r="DE4294" s="4"/>
      <c r="DF4294" s="4"/>
      <c r="DG4294" s="4"/>
    </row>
    <row r="4295" spans="107:111" x14ac:dyDescent="0.25">
      <c r="DC4295" s="4"/>
      <c r="DD4295" s="87"/>
      <c r="DE4295" s="87"/>
      <c r="DF4295" s="87"/>
      <c r="DG4295" s="87"/>
    </row>
    <row r="4296" spans="107:111" x14ac:dyDescent="0.25">
      <c r="DC4296" s="4"/>
      <c r="DD4296" s="4"/>
      <c r="DE4296" s="4"/>
      <c r="DF4296" s="4"/>
      <c r="DG4296" s="4"/>
    </row>
    <row r="4297" spans="107:111" x14ac:dyDescent="0.25">
      <c r="DC4297" s="4"/>
      <c r="DD4297" s="4"/>
      <c r="DE4297" s="4"/>
      <c r="DF4297" s="4"/>
      <c r="DG4297" s="4"/>
    </row>
    <row r="4298" spans="107:111" x14ac:dyDescent="0.25">
      <c r="DC4298" s="106"/>
      <c r="DD4298" s="106"/>
      <c r="DE4298" s="106"/>
      <c r="DF4298" s="107"/>
      <c r="DG4298" s="107"/>
    </row>
    <row r="4300" spans="107:111" x14ac:dyDescent="0.25">
      <c r="DC4300" s="4"/>
      <c r="DD4300" s="4"/>
      <c r="DE4300" s="4"/>
      <c r="DF4300" s="4"/>
      <c r="DG4300" s="4"/>
    </row>
    <row r="4301" spans="107:111" x14ac:dyDescent="0.25">
      <c r="DC4301" s="108"/>
      <c r="DD4301" s="108"/>
      <c r="DE4301" s="108"/>
      <c r="DF4301" s="111"/>
      <c r="DG4301" s="111"/>
    </row>
    <row r="4302" spans="107:111" x14ac:dyDescent="0.25">
      <c r="DC4302" s="4"/>
      <c r="DD4302" s="4"/>
      <c r="DE4302" s="4"/>
      <c r="DF4302" s="4"/>
      <c r="DG4302" s="4"/>
    </row>
    <row r="4303" spans="107:111" x14ac:dyDescent="0.25">
      <c r="DC4303" s="4"/>
      <c r="DD4303" s="30"/>
      <c r="DE4303" s="30"/>
      <c r="DF4303" s="30"/>
      <c r="DG4303" s="30"/>
    </row>
    <row r="4304" spans="107:111" x14ac:dyDescent="0.25">
      <c r="DC4304" s="4"/>
      <c r="DD4304" s="4"/>
      <c r="DE4304" s="4"/>
      <c r="DF4304" s="4"/>
      <c r="DG4304" s="4"/>
    </row>
    <row r="4305" spans="107:111" x14ac:dyDescent="0.25">
      <c r="DC4305" s="4"/>
      <c r="DD4305" s="4"/>
      <c r="DE4305" s="4"/>
      <c r="DF4305" s="4"/>
      <c r="DG4305" s="4"/>
    </row>
    <row r="4306" spans="107:111" x14ac:dyDescent="0.25">
      <c r="DC4306" s="4"/>
      <c r="DD4306" s="4"/>
      <c r="DE4306" s="4"/>
      <c r="DF4306" s="4"/>
      <c r="DG4306" s="4"/>
    </row>
    <row r="4307" spans="107:111" x14ac:dyDescent="0.25">
      <c r="DC4307" s="4"/>
      <c r="DD4307" s="4"/>
      <c r="DE4307" s="4"/>
      <c r="DF4307" s="4"/>
      <c r="DG4307" s="4"/>
    </row>
    <row r="4308" spans="107:111" x14ac:dyDescent="0.25">
      <c r="DC4308" s="4"/>
      <c r="DD4308" s="4"/>
      <c r="DE4308" s="4"/>
      <c r="DF4308" s="4"/>
      <c r="DG4308" s="4"/>
    </row>
    <row r="4309" spans="107:111" x14ac:dyDescent="0.25">
      <c r="DC4309" s="4"/>
      <c r="DD4309" s="89"/>
      <c r="DE4309" s="89"/>
      <c r="DF4309" s="89"/>
      <c r="DG4309" s="89"/>
    </row>
    <row r="4310" spans="107:111" x14ac:dyDescent="0.25">
      <c r="DC4310" s="4"/>
      <c r="DD4310" s="4"/>
      <c r="DE4310" s="4"/>
      <c r="DF4310" s="4"/>
      <c r="DG4310" s="4"/>
    </row>
    <row r="4311" spans="107:111" x14ac:dyDescent="0.25">
      <c r="DC4311" s="4"/>
      <c r="DD4311" s="4"/>
      <c r="DE4311" s="4"/>
      <c r="DF4311" s="4"/>
      <c r="DG4311" s="4"/>
    </row>
    <row r="4312" spans="107:111" x14ac:dyDescent="0.25">
      <c r="DC4312" s="4"/>
      <c r="DD4312" s="4"/>
      <c r="DE4312" s="4"/>
      <c r="DF4312" s="4"/>
      <c r="DG4312" s="4"/>
    </row>
    <row r="4313" spans="107:111" x14ac:dyDescent="0.25">
      <c r="DC4313" s="4"/>
      <c r="DD4313" s="4"/>
      <c r="DE4313" s="4"/>
      <c r="DF4313" s="4"/>
      <c r="DG4313" s="4"/>
    </row>
    <row r="4314" spans="107:111" x14ac:dyDescent="0.25">
      <c r="DC4314" s="4"/>
      <c r="DD4314" s="4"/>
      <c r="DE4314" s="4"/>
      <c r="DF4314" s="4"/>
      <c r="DG4314" s="4"/>
    </row>
    <row r="4315" spans="107:111" x14ac:dyDescent="0.25">
      <c r="DC4315" s="4"/>
      <c r="DD4315" s="4"/>
      <c r="DE4315" s="4"/>
      <c r="DF4315" s="4"/>
      <c r="DG4315" s="4"/>
    </row>
    <row r="4316" spans="107:111" x14ac:dyDescent="0.25">
      <c r="DC4316" s="4"/>
      <c r="DD4316" s="4"/>
      <c r="DE4316" s="4"/>
      <c r="DF4316" s="4"/>
      <c r="DG4316" s="4"/>
    </row>
    <row r="4317" spans="107:111" x14ac:dyDescent="0.25">
      <c r="DC4317" s="4"/>
      <c r="DD4317" s="87"/>
      <c r="DE4317" s="87"/>
      <c r="DF4317" s="87"/>
      <c r="DG4317" s="87"/>
    </row>
    <row r="4318" spans="107:111" x14ac:dyDescent="0.25">
      <c r="DC4318" s="4"/>
      <c r="DD4318" s="4"/>
      <c r="DE4318" s="4"/>
      <c r="DF4318" s="4"/>
      <c r="DG4318" s="4"/>
    </row>
    <row r="4319" spans="107:111" x14ac:dyDescent="0.25">
      <c r="DC4319" s="4"/>
      <c r="DD4319" s="4"/>
      <c r="DE4319" s="4"/>
      <c r="DF4319" s="4"/>
      <c r="DG4319" s="4"/>
    </row>
    <row r="4320" spans="107:111" x14ac:dyDescent="0.25">
      <c r="DC4320" s="106"/>
      <c r="DD4320" s="106"/>
      <c r="DE4320" s="106"/>
      <c r="DF4320" s="107"/>
      <c r="DG4320" s="107"/>
    </row>
    <row r="4322" spans="107:111" x14ac:dyDescent="0.25">
      <c r="DC4322" s="4"/>
      <c r="DD4322" s="4"/>
      <c r="DE4322" s="4"/>
      <c r="DF4322" s="4"/>
      <c r="DG4322" s="4"/>
    </row>
    <row r="4323" spans="107:111" x14ac:dyDescent="0.25">
      <c r="DC4323" s="108"/>
      <c r="DD4323" s="108"/>
      <c r="DE4323" s="108"/>
      <c r="DF4323" s="111"/>
      <c r="DG4323" s="111"/>
    </row>
    <row r="4324" spans="107:111" x14ac:dyDescent="0.25">
      <c r="DC4324" s="91"/>
      <c r="DD4324" s="26"/>
      <c r="DE4324" s="86"/>
      <c r="DF4324" s="86"/>
      <c r="DG4324" s="4"/>
    </row>
    <row r="4325" spans="107:111" x14ac:dyDescent="0.25">
      <c r="DC4325" s="4"/>
      <c r="DD4325" s="4"/>
      <c r="DE4325" s="4"/>
      <c r="DF4325" s="4"/>
      <c r="DG4325" s="4"/>
    </row>
    <row r="4326" spans="107:111" x14ac:dyDescent="0.25">
      <c r="DC4326" s="4"/>
      <c r="DD4326" s="30"/>
      <c r="DE4326" s="30"/>
      <c r="DF4326" s="30"/>
      <c r="DG4326" s="30"/>
    </row>
    <row r="4327" spans="107:111" x14ac:dyDescent="0.25">
      <c r="DC4327" s="4"/>
      <c r="DD4327" s="4"/>
      <c r="DE4327" s="4"/>
      <c r="DF4327" s="4"/>
      <c r="DG4327" s="4"/>
    </row>
    <row r="4328" spans="107:111" x14ac:dyDescent="0.25">
      <c r="DC4328" s="4"/>
      <c r="DD4328" s="4"/>
      <c r="DE4328" s="4"/>
      <c r="DF4328" s="4"/>
      <c r="DG4328" s="4"/>
    </row>
    <row r="4329" spans="107:111" x14ac:dyDescent="0.25">
      <c r="DC4329" s="4"/>
      <c r="DD4329" s="4"/>
      <c r="DE4329" s="4"/>
      <c r="DF4329" s="4"/>
      <c r="DG4329" s="4"/>
    </row>
    <row r="4330" spans="107:111" x14ac:dyDescent="0.25">
      <c r="DC4330" s="4"/>
      <c r="DD4330" s="4"/>
      <c r="DE4330" s="4"/>
      <c r="DF4330" s="4"/>
      <c r="DG4330" s="4"/>
    </row>
    <row r="4331" spans="107:111" x14ac:dyDescent="0.25">
      <c r="DC4331" s="4"/>
      <c r="DD4331" s="4"/>
      <c r="DE4331" s="4"/>
      <c r="DF4331" s="4"/>
      <c r="DG4331" s="4"/>
    </row>
    <row r="4332" spans="107:111" x14ac:dyDescent="0.25">
      <c r="DC4332" s="4"/>
      <c r="DD4332" s="4"/>
      <c r="DE4332" s="4"/>
      <c r="DF4332" s="4"/>
      <c r="DG4332" s="4"/>
    </row>
    <row r="4333" spans="107:111" x14ac:dyDescent="0.25">
      <c r="DC4333" s="4"/>
      <c r="DD4333" s="89"/>
      <c r="DE4333" s="89"/>
      <c r="DF4333" s="89"/>
      <c r="DG4333" s="89"/>
    </row>
    <row r="4334" spans="107:111" x14ac:dyDescent="0.25">
      <c r="DC4334" s="4"/>
      <c r="DD4334" s="4"/>
      <c r="DE4334" s="4"/>
      <c r="DF4334" s="4"/>
      <c r="DG4334" s="4"/>
    </row>
    <row r="4335" spans="107:111" x14ac:dyDescent="0.25">
      <c r="DC4335" s="4"/>
      <c r="DD4335" s="4"/>
      <c r="DE4335" s="4"/>
      <c r="DF4335" s="4"/>
      <c r="DG4335" s="4"/>
    </row>
    <row r="4336" spans="107:111" x14ac:dyDescent="0.25">
      <c r="DC4336" s="4"/>
      <c r="DD4336" s="4"/>
      <c r="DE4336" s="4"/>
      <c r="DF4336" s="4"/>
      <c r="DG4336" s="4"/>
    </row>
    <row r="4337" spans="107:111" x14ac:dyDescent="0.25">
      <c r="DC4337" s="4"/>
      <c r="DD4337" s="4"/>
      <c r="DE4337" s="4"/>
      <c r="DF4337" s="4"/>
      <c r="DG4337" s="4"/>
    </row>
    <row r="4338" spans="107:111" x14ac:dyDescent="0.25">
      <c r="DC4338" s="4"/>
      <c r="DD4338" s="4"/>
      <c r="DE4338" s="4"/>
      <c r="DF4338" s="4"/>
      <c r="DG4338" s="4"/>
    </row>
    <row r="4339" spans="107:111" x14ac:dyDescent="0.25">
      <c r="DC4339" s="4"/>
      <c r="DD4339" s="4"/>
      <c r="DE4339" s="4"/>
      <c r="DF4339" s="4"/>
      <c r="DG4339" s="4"/>
    </row>
    <row r="4340" spans="107:111" x14ac:dyDescent="0.25">
      <c r="DC4340" s="4"/>
      <c r="DD4340" s="4"/>
      <c r="DE4340" s="4"/>
      <c r="DF4340" s="4"/>
      <c r="DG4340" s="4"/>
    </row>
    <row r="4341" spans="107:111" x14ac:dyDescent="0.25">
      <c r="DC4341" s="4"/>
      <c r="DD4341" s="87"/>
      <c r="DE4341" s="87"/>
      <c r="DF4341" s="87"/>
      <c r="DG4341" s="87"/>
    </row>
    <row r="4342" spans="107:111" x14ac:dyDescent="0.25">
      <c r="DC4342" s="4"/>
      <c r="DD4342" s="4"/>
      <c r="DE4342" s="4"/>
      <c r="DF4342" s="4"/>
      <c r="DG4342" s="4"/>
    </row>
    <row r="4343" spans="107:111" x14ac:dyDescent="0.25">
      <c r="DC4343" s="4"/>
      <c r="DD4343" s="4"/>
      <c r="DE4343" s="4"/>
      <c r="DF4343" s="4"/>
      <c r="DG4343" s="4"/>
    </row>
    <row r="4344" spans="107:111" x14ac:dyDescent="0.25">
      <c r="DC4344" s="106"/>
      <c r="DD4344" s="106"/>
      <c r="DE4344" s="106"/>
      <c r="DF4344" s="107"/>
      <c r="DG4344" s="107"/>
    </row>
    <row r="4346" spans="107:111" x14ac:dyDescent="0.25">
      <c r="DC4346" s="4"/>
      <c r="DD4346" s="4"/>
      <c r="DE4346" s="4"/>
      <c r="DF4346" s="4"/>
      <c r="DG4346" s="4"/>
    </row>
    <row r="4347" spans="107:111" x14ac:dyDescent="0.25">
      <c r="DC4347" s="108"/>
      <c r="DD4347" s="108"/>
      <c r="DE4347" s="108"/>
      <c r="DF4347" s="111"/>
      <c r="DG4347" s="111"/>
    </row>
    <row r="4348" spans="107:111" x14ac:dyDescent="0.25">
      <c r="DC4348" s="4"/>
      <c r="DD4348" s="4"/>
      <c r="DE4348" s="4"/>
      <c r="DF4348" s="4"/>
      <c r="DG4348" s="4"/>
    </row>
    <row r="4349" spans="107:111" x14ac:dyDescent="0.25">
      <c r="DC4349" s="4"/>
      <c r="DD4349" s="30"/>
      <c r="DE4349" s="30"/>
      <c r="DF4349" s="30"/>
      <c r="DG4349" s="30"/>
    </row>
    <row r="4350" spans="107:111" x14ac:dyDescent="0.25">
      <c r="DC4350" s="4"/>
      <c r="DD4350" s="4"/>
      <c r="DE4350" s="4"/>
      <c r="DF4350" s="4"/>
      <c r="DG4350" s="4"/>
    </row>
    <row r="4351" spans="107:111" x14ac:dyDescent="0.25">
      <c r="DC4351" s="4"/>
      <c r="DD4351" s="4"/>
      <c r="DE4351" s="4"/>
      <c r="DF4351" s="4"/>
      <c r="DG4351" s="4"/>
    </row>
    <row r="4352" spans="107:111" x14ac:dyDescent="0.25">
      <c r="DC4352" s="4"/>
      <c r="DD4352" s="4"/>
      <c r="DE4352" s="4"/>
      <c r="DF4352" s="4"/>
      <c r="DG4352" s="4"/>
    </row>
    <row r="4353" spans="107:111" x14ac:dyDescent="0.25">
      <c r="DC4353" s="4"/>
      <c r="DD4353" s="4"/>
      <c r="DE4353" s="4"/>
      <c r="DF4353" s="4"/>
      <c r="DG4353" s="4"/>
    </row>
    <row r="4354" spans="107:111" x14ac:dyDescent="0.25">
      <c r="DC4354" s="4"/>
      <c r="DD4354" s="4"/>
      <c r="DE4354" s="4"/>
      <c r="DF4354" s="4"/>
      <c r="DG4354" s="4"/>
    </row>
    <row r="4355" spans="107:111" x14ac:dyDescent="0.25">
      <c r="DC4355" s="4"/>
      <c r="DD4355" s="89"/>
      <c r="DE4355" s="89"/>
      <c r="DF4355" s="89"/>
      <c r="DG4355" s="89"/>
    </row>
    <row r="4356" spans="107:111" x14ac:dyDescent="0.25">
      <c r="DC4356" s="4"/>
      <c r="DD4356" s="4"/>
      <c r="DE4356" s="4"/>
      <c r="DF4356" s="4"/>
      <c r="DG4356" s="4"/>
    </row>
    <row r="4357" spans="107:111" x14ac:dyDescent="0.25">
      <c r="DC4357" s="4"/>
      <c r="DD4357" s="4"/>
      <c r="DE4357" s="4"/>
      <c r="DF4357" s="4"/>
      <c r="DG4357" s="4"/>
    </row>
    <row r="4358" spans="107:111" x14ac:dyDescent="0.25">
      <c r="DC4358" s="4"/>
      <c r="DD4358" s="4"/>
      <c r="DE4358" s="4"/>
      <c r="DF4358" s="4"/>
      <c r="DG4358" s="4"/>
    </row>
    <row r="4359" spans="107:111" x14ac:dyDescent="0.25">
      <c r="DC4359" s="4"/>
      <c r="DD4359" s="4"/>
      <c r="DE4359" s="4"/>
      <c r="DF4359" s="4"/>
      <c r="DG4359" s="4"/>
    </row>
    <row r="4360" spans="107:111" x14ac:dyDescent="0.25">
      <c r="DC4360" s="4"/>
      <c r="DD4360" s="4"/>
      <c r="DE4360" s="4"/>
      <c r="DF4360" s="4"/>
      <c r="DG4360" s="4"/>
    </row>
    <row r="4361" spans="107:111" x14ac:dyDescent="0.25">
      <c r="DC4361" s="4"/>
      <c r="DD4361" s="4"/>
      <c r="DE4361" s="4"/>
      <c r="DF4361" s="4"/>
      <c r="DG4361" s="4"/>
    </row>
    <row r="4362" spans="107:111" x14ac:dyDescent="0.25">
      <c r="DC4362" s="4"/>
      <c r="DD4362" s="4"/>
      <c r="DE4362" s="4"/>
      <c r="DF4362" s="4"/>
      <c r="DG4362" s="4"/>
    </row>
    <row r="4363" spans="107:111" x14ac:dyDescent="0.25">
      <c r="DC4363" s="4"/>
      <c r="DD4363" s="87"/>
      <c r="DE4363" s="87"/>
      <c r="DF4363" s="87"/>
      <c r="DG4363" s="87"/>
    </row>
    <row r="4364" spans="107:111" x14ac:dyDescent="0.25">
      <c r="DC4364" s="4"/>
      <c r="DD4364" s="4"/>
      <c r="DE4364" s="4"/>
      <c r="DF4364" s="4"/>
      <c r="DG4364" s="4"/>
    </row>
    <row r="4365" spans="107:111" x14ac:dyDescent="0.25">
      <c r="DC4365" s="4"/>
      <c r="DD4365" s="4"/>
      <c r="DE4365" s="4"/>
      <c r="DF4365" s="4"/>
      <c r="DG4365" s="4"/>
    </row>
    <row r="4366" spans="107:111" x14ac:dyDescent="0.25">
      <c r="DC4366" s="106"/>
      <c r="DD4366" s="106"/>
      <c r="DE4366" s="106"/>
      <c r="DF4366" s="107"/>
      <c r="DG4366" s="107"/>
    </row>
    <row r="4367" spans="107:111" x14ac:dyDescent="0.25">
      <c r="DC4367" s="4"/>
      <c r="DD4367" s="4"/>
      <c r="DE4367" s="4"/>
      <c r="DF4367" s="4"/>
      <c r="DG4367" s="4"/>
    </row>
    <row r="4368" spans="107:111" x14ac:dyDescent="0.25">
      <c r="DC4368" s="108"/>
      <c r="DD4368" s="109"/>
      <c r="DE4368" s="110"/>
      <c r="DF4368" s="111"/>
      <c r="DG4368" s="111"/>
    </row>
    <row r="4369" spans="107:111" x14ac:dyDescent="0.25">
      <c r="DC4369" s="4"/>
      <c r="DD4369" s="4"/>
      <c r="DE4369" s="4"/>
      <c r="DF4369" s="4"/>
      <c r="DG4369" s="4"/>
    </row>
    <row r="4370" spans="107:111" x14ac:dyDescent="0.25">
      <c r="DC4370" s="4"/>
      <c r="DD4370" s="4"/>
      <c r="DE4370" s="4"/>
      <c r="DF4370" s="4"/>
      <c r="DG4370" s="4"/>
    </row>
    <row r="4371" spans="107:111" x14ac:dyDescent="0.25">
      <c r="DC4371" s="91"/>
      <c r="DD4371" s="26"/>
      <c r="DE4371" s="86"/>
      <c r="DF4371" s="86"/>
      <c r="DG4371" s="4"/>
    </row>
    <row r="4372" spans="107:111" x14ac:dyDescent="0.25">
      <c r="DC4372" s="4"/>
      <c r="DD4372" s="4"/>
      <c r="DE4372" s="4"/>
      <c r="DF4372" s="4"/>
      <c r="DG4372" s="4"/>
    </row>
    <row r="4373" spans="107:111" x14ac:dyDescent="0.25">
      <c r="DC4373" s="4"/>
      <c r="DD4373" s="30"/>
      <c r="DE4373" s="30"/>
      <c r="DF4373" s="30"/>
      <c r="DG4373" s="30"/>
    </row>
    <row r="4374" spans="107:111" x14ac:dyDescent="0.25">
      <c r="DC4374" s="4"/>
      <c r="DD4374" s="4"/>
      <c r="DE4374" s="4"/>
      <c r="DF4374" s="4"/>
      <c r="DG4374" s="4"/>
    </row>
    <row r="4375" spans="107:111" x14ac:dyDescent="0.25">
      <c r="DC4375" s="4"/>
      <c r="DD4375" s="4"/>
      <c r="DE4375" s="4"/>
      <c r="DF4375" s="4"/>
      <c r="DG4375" s="4"/>
    </row>
    <row r="4376" spans="107:111" x14ac:dyDescent="0.25">
      <c r="DC4376" s="4"/>
      <c r="DD4376" s="4"/>
      <c r="DE4376" s="4"/>
      <c r="DF4376" s="4"/>
      <c r="DG4376" s="4"/>
    </row>
    <row r="4377" spans="107:111" x14ac:dyDescent="0.25">
      <c r="DC4377" s="4"/>
      <c r="DD4377" s="4"/>
      <c r="DE4377" s="4"/>
      <c r="DF4377" s="4"/>
      <c r="DG4377" s="4"/>
    </row>
    <row r="4378" spans="107:111" x14ac:dyDescent="0.25">
      <c r="DC4378" s="4"/>
      <c r="DD4378" s="4"/>
      <c r="DE4378" s="4"/>
      <c r="DF4378" s="4"/>
      <c r="DG4378" s="4"/>
    </row>
    <row r="4379" spans="107:111" x14ac:dyDescent="0.25">
      <c r="DC4379" s="4"/>
      <c r="DD4379" s="4"/>
      <c r="DE4379" s="4"/>
      <c r="DF4379" s="4"/>
      <c r="DG4379" s="4"/>
    </row>
    <row r="4380" spans="107:111" x14ac:dyDescent="0.25">
      <c r="DC4380" s="4"/>
      <c r="DD4380" s="4"/>
      <c r="DE4380" s="4"/>
      <c r="DF4380" s="4"/>
      <c r="DG4380" s="4"/>
    </row>
    <row r="4381" spans="107:111" x14ac:dyDescent="0.25">
      <c r="DC4381" s="4"/>
      <c r="DD4381" s="89"/>
      <c r="DE4381" s="89"/>
      <c r="DF4381" s="89"/>
      <c r="DG4381" s="89"/>
    </row>
    <row r="4382" spans="107:111" x14ac:dyDescent="0.25">
      <c r="DC4382" s="4"/>
      <c r="DD4382" s="4"/>
      <c r="DE4382" s="4"/>
      <c r="DF4382" s="4"/>
      <c r="DG4382" s="4"/>
    </row>
    <row r="4383" spans="107:111" x14ac:dyDescent="0.25">
      <c r="DC4383" s="4"/>
      <c r="DD4383" s="4"/>
      <c r="DE4383" s="4"/>
      <c r="DF4383" s="4"/>
      <c r="DG4383" s="4"/>
    </row>
    <row r="4384" spans="107:111" x14ac:dyDescent="0.25">
      <c r="DC4384" s="4"/>
      <c r="DD4384" s="4"/>
      <c r="DE4384" s="4"/>
      <c r="DF4384" s="4"/>
      <c r="DG4384" s="4"/>
    </row>
    <row r="4385" spans="107:111" x14ac:dyDescent="0.25">
      <c r="DC4385" s="4"/>
      <c r="DD4385" s="4"/>
      <c r="DE4385" s="4"/>
      <c r="DF4385" s="4"/>
      <c r="DG4385" s="4"/>
    </row>
    <row r="4386" spans="107:111" x14ac:dyDescent="0.25">
      <c r="DC4386" s="4"/>
      <c r="DD4386" s="4"/>
      <c r="DE4386" s="4"/>
      <c r="DF4386" s="4"/>
      <c r="DG4386" s="4"/>
    </row>
    <row r="4387" spans="107:111" x14ac:dyDescent="0.25">
      <c r="DC4387" s="4"/>
      <c r="DD4387" s="4"/>
      <c r="DE4387" s="4"/>
      <c r="DF4387" s="4"/>
      <c r="DG4387" s="4"/>
    </row>
    <row r="4388" spans="107:111" x14ac:dyDescent="0.25">
      <c r="DC4388" s="4"/>
      <c r="DD4388" s="4"/>
      <c r="DE4388" s="4"/>
      <c r="DF4388" s="4"/>
      <c r="DG4388" s="4"/>
    </row>
    <row r="4389" spans="107:111" x14ac:dyDescent="0.25">
      <c r="DC4389" s="4"/>
      <c r="DD4389" s="87"/>
      <c r="DE4389" s="87"/>
      <c r="DF4389" s="87"/>
      <c r="DG4389" s="87"/>
    </row>
    <row r="4390" spans="107:111" x14ac:dyDescent="0.25">
      <c r="DC4390" s="4"/>
      <c r="DD4390" s="4"/>
      <c r="DE4390" s="4"/>
      <c r="DF4390" s="4"/>
      <c r="DG4390" s="4"/>
    </row>
    <row r="4391" spans="107:111" x14ac:dyDescent="0.25">
      <c r="DC4391" s="4"/>
      <c r="DD4391" s="4"/>
      <c r="DE4391" s="4"/>
      <c r="DF4391" s="4"/>
      <c r="DG4391" s="4"/>
    </row>
    <row r="4392" spans="107:111" x14ac:dyDescent="0.25">
      <c r="DC4392" s="106"/>
      <c r="DD4392" s="106"/>
      <c r="DE4392" s="106"/>
      <c r="DF4392" s="107"/>
      <c r="DG4392" s="107"/>
    </row>
    <row r="4393" spans="107:111" x14ac:dyDescent="0.25">
      <c r="DC4393" s="4"/>
      <c r="DD4393" s="4"/>
      <c r="DE4393" s="4"/>
      <c r="DF4393" s="4"/>
      <c r="DG4393" s="4"/>
    </row>
    <row r="4394" spans="107:111" x14ac:dyDescent="0.25">
      <c r="DC4394" s="108"/>
      <c r="DD4394" s="109"/>
      <c r="DE4394" s="110"/>
      <c r="DF4394" s="111"/>
      <c r="DG4394" s="111"/>
    </row>
    <row r="4395" spans="107:111" x14ac:dyDescent="0.25">
      <c r="DC4395" s="4"/>
      <c r="DD4395" s="4"/>
      <c r="DE4395" s="4"/>
      <c r="DF4395" s="4"/>
      <c r="DG4395" s="4"/>
    </row>
    <row r="4396" spans="107:111" x14ac:dyDescent="0.25">
      <c r="DC4396" s="4"/>
      <c r="DD4396" s="4"/>
      <c r="DE4396" s="4"/>
      <c r="DF4396" s="4"/>
      <c r="DG4396" s="4"/>
    </row>
    <row r="4397" spans="107:111" x14ac:dyDescent="0.25">
      <c r="DC4397" s="91"/>
      <c r="DD4397" s="26"/>
      <c r="DE4397" s="86"/>
      <c r="DF4397" s="86"/>
      <c r="DG4397" s="4"/>
    </row>
    <row r="4398" spans="107:111" x14ac:dyDescent="0.25">
      <c r="DC4398" s="4"/>
      <c r="DD4398" s="4"/>
      <c r="DE4398" s="4"/>
      <c r="DF4398" s="4"/>
      <c r="DG4398" s="4"/>
    </row>
    <row r="4399" spans="107:111" x14ac:dyDescent="0.25">
      <c r="DC4399" s="4"/>
      <c r="DD4399" s="30"/>
      <c r="DE4399" s="30"/>
      <c r="DF4399" s="30"/>
      <c r="DG4399" s="30"/>
    </row>
    <row r="4400" spans="107:111" x14ac:dyDescent="0.25">
      <c r="DC4400" s="4"/>
      <c r="DD4400" s="4"/>
      <c r="DE4400" s="4"/>
      <c r="DF4400" s="4"/>
      <c r="DG4400" s="4"/>
    </row>
    <row r="4401" spans="107:111" x14ac:dyDescent="0.25">
      <c r="DC4401" s="4"/>
      <c r="DD4401" s="4"/>
      <c r="DE4401" s="4"/>
      <c r="DF4401" s="4"/>
      <c r="DG4401" s="4"/>
    </row>
    <row r="4402" spans="107:111" x14ac:dyDescent="0.25">
      <c r="DC4402" s="4"/>
      <c r="DD4402" s="4"/>
      <c r="DE4402" s="4"/>
      <c r="DF4402" s="4"/>
      <c r="DG4402" s="4"/>
    </row>
    <row r="4403" spans="107:111" x14ac:dyDescent="0.25">
      <c r="DC4403" s="4"/>
      <c r="DD4403" s="4"/>
      <c r="DE4403" s="4"/>
      <c r="DF4403" s="4"/>
      <c r="DG4403" s="4"/>
    </row>
    <row r="4404" spans="107:111" x14ac:dyDescent="0.25">
      <c r="DC4404" s="4"/>
      <c r="DD4404" s="4"/>
      <c r="DE4404" s="4"/>
      <c r="DF4404" s="4"/>
      <c r="DG4404" s="4"/>
    </row>
    <row r="4405" spans="107:111" x14ac:dyDescent="0.25">
      <c r="DC4405" s="4"/>
      <c r="DD4405" s="4"/>
      <c r="DE4405" s="4"/>
      <c r="DF4405" s="4"/>
      <c r="DG4405" s="4"/>
    </row>
    <row r="4406" spans="107:111" x14ac:dyDescent="0.25">
      <c r="DC4406" s="4"/>
      <c r="DD4406" s="4"/>
      <c r="DE4406" s="4"/>
      <c r="DF4406" s="4"/>
      <c r="DG4406" s="4"/>
    </row>
    <row r="4407" spans="107:111" x14ac:dyDescent="0.25">
      <c r="DC4407" s="4"/>
      <c r="DD4407" s="89"/>
      <c r="DE4407" s="89"/>
      <c r="DF4407" s="89"/>
      <c r="DG4407" s="89"/>
    </row>
    <row r="4408" spans="107:111" x14ac:dyDescent="0.25">
      <c r="DC4408" s="4"/>
      <c r="DD4408" s="4"/>
      <c r="DE4408" s="4"/>
      <c r="DF4408" s="4"/>
      <c r="DG4408" s="4"/>
    </row>
    <row r="4409" spans="107:111" x14ac:dyDescent="0.25">
      <c r="DC4409" s="4"/>
      <c r="DD4409" s="4"/>
      <c r="DE4409" s="4"/>
      <c r="DF4409" s="4"/>
      <c r="DG4409" s="4"/>
    </row>
    <row r="4410" spans="107:111" x14ac:dyDescent="0.25">
      <c r="DC4410" s="4"/>
      <c r="DD4410" s="4"/>
      <c r="DE4410" s="4"/>
      <c r="DF4410" s="4"/>
      <c r="DG4410" s="4"/>
    </row>
    <row r="4411" spans="107:111" x14ac:dyDescent="0.25">
      <c r="DC4411" s="4"/>
      <c r="DD4411" s="4"/>
      <c r="DE4411" s="4"/>
      <c r="DF4411" s="4"/>
      <c r="DG4411" s="4"/>
    </row>
    <row r="4412" spans="107:111" x14ac:dyDescent="0.25">
      <c r="DC4412" s="4"/>
      <c r="DD4412" s="4"/>
      <c r="DE4412" s="4"/>
      <c r="DF4412" s="4"/>
      <c r="DG4412" s="4"/>
    </row>
    <row r="4413" spans="107:111" x14ac:dyDescent="0.25">
      <c r="DC4413" s="4"/>
      <c r="DD4413" s="4"/>
      <c r="DE4413" s="4"/>
      <c r="DF4413" s="4"/>
      <c r="DG4413" s="4"/>
    </row>
    <row r="4414" spans="107:111" x14ac:dyDescent="0.25">
      <c r="DC4414" s="4"/>
      <c r="DD4414" s="4"/>
      <c r="DE4414" s="4"/>
      <c r="DF4414" s="4"/>
      <c r="DG4414" s="4"/>
    </row>
    <row r="4415" spans="107:111" x14ac:dyDescent="0.25">
      <c r="DC4415" s="4"/>
      <c r="DD4415" s="87"/>
      <c r="DE4415" s="87"/>
      <c r="DF4415" s="87"/>
      <c r="DG4415" s="87"/>
    </row>
    <row r="4416" spans="107:111" x14ac:dyDescent="0.25">
      <c r="DC4416" s="4"/>
      <c r="DD4416" s="4"/>
      <c r="DE4416" s="4"/>
      <c r="DF4416" s="4"/>
      <c r="DG4416" s="4"/>
    </row>
    <row r="4417" spans="107:111" x14ac:dyDescent="0.25">
      <c r="DC4417" s="4"/>
      <c r="DD4417" s="4"/>
      <c r="DE4417" s="4"/>
      <c r="DF4417" s="4"/>
      <c r="DG4417" s="4"/>
    </row>
    <row r="4418" spans="107:111" x14ac:dyDescent="0.25">
      <c r="DC4418" s="106"/>
      <c r="DD4418" s="106"/>
      <c r="DE4418" s="106"/>
      <c r="DF4418" s="107"/>
      <c r="DG4418" s="107"/>
    </row>
    <row r="4419" spans="107:111" x14ac:dyDescent="0.25">
      <c r="DC4419" s="4"/>
      <c r="DD4419" s="4"/>
      <c r="DE4419" s="4"/>
      <c r="DF4419" s="4"/>
      <c r="DG4419" s="4"/>
    </row>
    <row r="4420" spans="107:111" x14ac:dyDescent="0.25">
      <c r="DC4420" s="108"/>
      <c r="DD4420" s="109"/>
      <c r="DE4420" s="110"/>
      <c r="DF4420" s="111"/>
      <c r="DG4420" s="111"/>
    </row>
    <row r="4421" spans="107:111" x14ac:dyDescent="0.25">
      <c r="DC4421" s="4"/>
      <c r="DD4421" s="4"/>
      <c r="DE4421" s="4"/>
      <c r="DF4421" s="4"/>
      <c r="DG4421" s="4"/>
    </row>
    <row r="4422" spans="107:111" x14ac:dyDescent="0.25">
      <c r="DC4422" s="4"/>
      <c r="DD4422" s="4"/>
      <c r="DE4422" s="4"/>
      <c r="DF4422" s="4"/>
      <c r="DG4422" s="4"/>
    </row>
    <row r="4423" spans="107:111" x14ac:dyDescent="0.25">
      <c r="DC4423" s="91"/>
      <c r="DD4423" s="26"/>
      <c r="DE4423" s="86"/>
      <c r="DF4423" s="86"/>
      <c r="DG4423" s="4"/>
    </row>
    <row r="4424" spans="107:111" x14ac:dyDescent="0.25">
      <c r="DC4424" s="4"/>
      <c r="DD4424" s="4"/>
      <c r="DE4424" s="4"/>
      <c r="DF4424" s="4"/>
      <c r="DG4424" s="4"/>
    </row>
    <row r="4425" spans="107:111" x14ac:dyDescent="0.25">
      <c r="DC4425" s="4"/>
      <c r="DD4425" s="30"/>
      <c r="DE4425" s="30"/>
      <c r="DF4425" s="30"/>
      <c r="DG4425" s="30"/>
    </row>
    <row r="4426" spans="107:111" x14ac:dyDescent="0.25">
      <c r="DC4426" s="4"/>
      <c r="DD4426" s="4"/>
      <c r="DE4426" s="4"/>
      <c r="DF4426" s="4"/>
      <c r="DG4426" s="4"/>
    </row>
    <row r="4427" spans="107:111" x14ac:dyDescent="0.25">
      <c r="DC4427" s="4"/>
      <c r="DD4427" s="4"/>
      <c r="DE4427" s="4"/>
      <c r="DF4427" s="4"/>
      <c r="DG4427" s="4"/>
    </row>
    <row r="4428" spans="107:111" x14ac:dyDescent="0.25">
      <c r="DC4428" s="4"/>
      <c r="DD4428" s="4"/>
      <c r="DE4428" s="4"/>
      <c r="DF4428" s="4"/>
      <c r="DG4428" s="4"/>
    </row>
    <row r="4429" spans="107:111" x14ac:dyDescent="0.25">
      <c r="DC4429" s="4"/>
      <c r="DD4429" s="4"/>
      <c r="DE4429" s="4"/>
      <c r="DF4429" s="4"/>
      <c r="DG4429" s="4"/>
    </row>
    <row r="4430" spans="107:111" x14ac:dyDescent="0.25">
      <c r="DC4430" s="4"/>
      <c r="DD4430" s="4"/>
      <c r="DE4430" s="4"/>
      <c r="DF4430" s="4"/>
      <c r="DG4430" s="4"/>
    </row>
    <row r="4431" spans="107:111" x14ac:dyDescent="0.25">
      <c r="DC4431" s="4"/>
      <c r="DD4431" s="4"/>
      <c r="DE4431" s="4"/>
      <c r="DF4431" s="4"/>
      <c r="DG4431" s="4"/>
    </row>
    <row r="4432" spans="107:111" x14ac:dyDescent="0.25">
      <c r="DC4432" s="4"/>
      <c r="DD4432" s="4"/>
      <c r="DE4432" s="4"/>
      <c r="DF4432" s="4"/>
      <c r="DG4432" s="4"/>
    </row>
    <row r="4433" spans="107:111" x14ac:dyDescent="0.25">
      <c r="DC4433" s="4"/>
      <c r="DD4433" s="89"/>
      <c r="DE4433" s="89"/>
      <c r="DF4433" s="89"/>
      <c r="DG4433" s="89"/>
    </row>
    <row r="4434" spans="107:111" x14ac:dyDescent="0.25">
      <c r="DC4434" s="4"/>
      <c r="DD4434" s="4"/>
      <c r="DE4434" s="4"/>
      <c r="DF4434" s="4"/>
      <c r="DG4434" s="4"/>
    </row>
    <row r="4435" spans="107:111" x14ac:dyDescent="0.25">
      <c r="DC4435" s="4"/>
      <c r="DD4435" s="4"/>
      <c r="DE4435" s="4"/>
      <c r="DF4435" s="4"/>
      <c r="DG4435" s="4"/>
    </row>
    <row r="4436" spans="107:111" x14ac:dyDescent="0.25">
      <c r="DC4436" s="4"/>
      <c r="DD4436" s="4"/>
      <c r="DE4436" s="4"/>
      <c r="DF4436" s="4"/>
      <c r="DG4436" s="4"/>
    </row>
    <row r="4437" spans="107:111" x14ac:dyDescent="0.25">
      <c r="DC4437" s="4"/>
      <c r="DD4437" s="4"/>
      <c r="DE4437" s="4"/>
      <c r="DF4437" s="4"/>
      <c r="DG4437" s="4"/>
    </row>
    <row r="4438" spans="107:111" x14ac:dyDescent="0.25">
      <c r="DC4438" s="4"/>
      <c r="DD4438" s="4"/>
      <c r="DE4438" s="4"/>
      <c r="DF4438" s="4"/>
      <c r="DG4438" s="4"/>
    </row>
    <row r="4439" spans="107:111" x14ac:dyDescent="0.25">
      <c r="DC4439" s="4"/>
      <c r="DD4439" s="4"/>
      <c r="DE4439" s="4"/>
      <c r="DF4439" s="4"/>
      <c r="DG4439" s="4"/>
    </row>
    <row r="4440" spans="107:111" x14ac:dyDescent="0.25">
      <c r="DC4440" s="4"/>
      <c r="DD4440" s="4"/>
      <c r="DE4440" s="4"/>
      <c r="DF4440" s="4"/>
      <c r="DG4440" s="4"/>
    </row>
    <row r="4441" spans="107:111" x14ac:dyDescent="0.25">
      <c r="DC4441" s="4"/>
      <c r="DD4441" s="87"/>
      <c r="DE4441" s="87"/>
      <c r="DF4441" s="87"/>
      <c r="DG4441" s="87"/>
    </row>
    <row r="4442" spans="107:111" x14ac:dyDescent="0.25">
      <c r="DC4442" s="4"/>
      <c r="DD4442" s="4"/>
      <c r="DE4442" s="4"/>
      <c r="DF4442" s="4"/>
      <c r="DG4442" s="4"/>
    </row>
    <row r="4443" spans="107:111" x14ac:dyDescent="0.25">
      <c r="DC4443" s="4"/>
      <c r="DD4443" s="4"/>
      <c r="DE4443" s="4"/>
      <c r="DF4443" s="4"/>
      <c r="DG4443" s="4"/>
    </row>
    <row r="4444" spans="107:111" x14ac:dyDescent="0.25">
      <c r="DC4444" s="106"/>
      <c r="DD4444" s="106"/>
      <c r="DE4444" s="106"/>
      <c r="DF4444" s="107"/>
      <c r="DG4444" s="107"/>
    </row>
    <row r="4445" spans="107:111" x14ac:dyDescent="0.25">
      <c r="DC4445" s="4"/>
      <c r="DD4445" s="4"/>
      <c r="DE4445" s="4"/>
      <c r="DF4445" s="4"/>
      <c r="DG4445" s="4"/>
    </row>
    <row r="4446" spans="107:111" x14ac:dyDescent="0.25">
      <c r="DC4446" s="108"/>
      <c r="DD4446" s="109"/>
      <c r="DE4446" s="110"/>
      <c r="DF4446" s="111"/>
      <c r="DG4446" s="111"/>
    </row>
    <row r="4447" spans="107:111" x14ac:dyDescent="0.25">
      <c r="DC4447" s="4"/>
      <c r="DD4447" s="4"/>
      <c r="DE4447" s="4"/>
      <c r="DF4447" s="4"/>
      <c r="DG4447" s="4"/>
    </row>
    <row r="4448" spans="107:111" x14ac:dyDescent="0.25">
      <c r="DC4448" s="4"/>
      <c r="DD4448" s="4"/>
      <c r="DE4448" s="4"/>
      <c r="DF4448" s="4"/>
      <c r="DG4448" s="4"/>
    </row>
    <row r="4449" spans="107:111" x14ac:dyDescent="0.25">
      <c r="DC4449" s="91"/>
      <c r="DD4449" s="26"/>
      <c r="DE4449" s="86"/>
      <c r="DF4449" s="86"/>
      <c r="DG4449" s="4"/>
    </row>
    <row r="4450" spans="107:111" x14ac:dyDescent="0.25">
      <c r="DC4450" s="4"/>
      <c r="DD4450" s="4"/>
      <c r="DE4450" s="4"/>
      <c r="DF4450" s="4"/>
      <c r="DG4450" s="4"/>
    </row>
    <row r="4451" spans="107:111" x14ac:dyDescent="0.25">
      <c r="DC4451" s="4"/>
      <c r="DD4451" s="30"/>
      <c r="DE4451" s="30"/>
      <c r="DF4451" s="30"/>
      <c r="DG4451" s="30"/>
    </row>
    <row r="4452" spans="107:111" x14ac:dyDescent="0.25">
      <c r="DC4452" s="4"/>
      <c r="DD4452" s="4"/>
      <c r="DE4452" s="4"/>
      <c r="DF4452" s="4"/>
      <c r="DG4452" s="4"/>
    </row>
    <row r="4453" spans="107:111" x14ac:dyDescent="0.25">
      <c r="DC4453" s="4"/>
      <c r="DD4453" s="4"/>
      <c r="DE4453" s="4"/>
      <c r="DF4453" s="4"/>
      <c r="DG4453" s="4"/>
    </row>
    <row r="4454" spans="107:111" x14ac:dyDescent="0.25">
      <c r="DC4454" s="4"/>
      <c r="DD4454" s="4"/>
      <c r="DE4454" s="4"/>
      <c r="DF4454" s="4"/>
      <c r="DG4454" s="4"/>
    </row>
    <row r="4455" spans="107:111" x14ac:dyDescent="0.25">
      <c r="DC4455" s="4"/>
      <c r="DD4455" s="4"/>
      <c r="DE4455" s="4"/>
      <c r="DF4455" s="4"/>
      <c r="DG4455" s="4"/>
    </row>
    <row r="4456" spans="107:111" x14ac:dyDescent="0.25">
      <c r="DC4456" s="4"/>
      <c r="DD4456" s="4"/>
      <c r="DE4456" s="4"/>
      <c r="DF4456" s="4"/>
      <c r="DG4456" s="4"/>
    </row>
    <row r="4457" spans="107:111" x14ac:dyDescent="0.25">
      <c r="DC4457" s="4"/>
      <c r="DD4457" s="4"/>
      <c r="DE4457" s="4"/>
      <c r="DF4457" s="4"/>
      <c r="DG4457" s="4"/>
    </row>
    <row r="4458" spans="107:111" x14ac:dyDescent="0.25">
      <c r="DC4458" s="4"/>
      <c r="DD4458" s="4"/>
      <c r="DE4458" s="4"/>
      <c r="DF4458" s="4"/>
      <c r="DG4458" s="4"/>
    </row>
    <row r="4459" spans="107:111" x14ac:dyDescent="0.25">
      <c r="DC4459" s="4"/>
      <c r="DD4459" s="89"/>
      <c r="DE4459" s="89"/>
      <c r="DF4459" s="89"/>
      <c r="DG4459" s="89"/>
    </row>
    <row r="4460" spans="107:111" x14ac:dyDescent="0.25">
      <c r="DC4460" s="4"/>
      <c r="DD4460" s="4"/>
      <c r="DE4460" s="4"/>
      <c r="DF4460" s="4"/>
      <c r="DG4460" s="4"/>
    </row>
    <row r="4461" spans="107:111" x14ac:dyDescent="0.25">
      <c r="DC4461" s="4"/>
      <c r="DD4461" s="4"/>
      <c r="DE4461" s="4"/>
      <c r="DF4461" s="4"/>
      <c r="DG4461" s="4"/>
    </row>
    <row r="4462" spans="107:111" x14ac:dyDescent="0.25">
      <c r="DC4462" s="4"/>
      <c r="DD4462" s="4"/>
      <c r="DE4462" s="4"/>
      <c r="DF4462" s="4"/>
      <c r="DG4462" s="4"/>
    </row>
    <row r="4463" spans="107:111" x14ac:dyDescent="0.25">
      <c r="DC4463" s="4"/>
      <c r="DD4463" s="4"/>
      <c r="DE4463" s="4"/>
      <c r="DF4463" s="4"/>
      <c r="DG4463" s="4"/>
    </row>
    <row r="4464" spans="107:111" x14ac:dyDescent="0.25">
      <c r="DC4464" s="4"/>
      <c r="DD4464" s="4"/>
      <c r="DE4464" s="4"/>
      <c r="DF4464" s="4"/>
      <c r="DG4464" s="4"/>
    </row>
    <row r="4465" spans="107:111" x14ac:dyDescent="0.25">
      <c r="DC4465" s="4"/>
      <c r="DD4465" s="4"/>
      <c r="DE4465" s="4"/>
      <c r="DF4465" s="4"/>
      <c r="DG4465" s="4"/>
    </row>
    <row r="4466" spans="107:111" x14ac:dyDescent="0.25">
      <c r="DC4466" s="4"/>
      <c r="DD4466" s="4"/>
      <c r="DE4466" s="4"/>
      <c r="DF4466" s="4"/>
      <c r="DG4466" s="4"/>
    </row>
    <row r="4467" spans="107:111" x14ac:dyDescent="0.25">
      <c r="DC4467" s="4"/>
      <c r="DD4467" s="87"/>
      <c r="DE4467" s="87"/>
      <c r="DF4467" s="87"/>
      <c r="DG4467" s="87"/>
    </row>
    <row r="4468" spans="107:111" x14ac:dyDescent="0.25">
      <c r="DC4468" s="4"/>
      <c r="DD4468" s="4"/>
      <c r="DE4468" s="4"/>
      <c r="DF4468" s="4"/>
      <c r="DG4468" s="4"/>
    </row>
    <row r="4469" spans="107:111" x14ac:dyDescent="0.25">
      <c r="DC4469" s="4"/>
      <c r="DD4469" s="4"/>
      <c r="DE4469" s="4"/>
      <c r="DF4469" s="4"/>
      <c r="DG4469" s="4"/>
    </row>
    <row r="4470" spans="107:111" x14ac:dyDescent="0.25">
      <c r="DC4470" s="106"/>
      <c r="DD4470" s="106"/>
      <c r="DE4470" s="106"/>
      <c r="DF4470" s="107"/>
      <c r="DG4470" s="107"/>
    </row>
    <row r="4471" spans="107:111" x14ac:dyDescent="0.25">
      <c r="DC4471" s="4"/>
      <c r="DD4471" s="4"/>
      <c r="DE4471" s="4"/>
      <c r="DF4471" s="4"/>
      <c r="DG4471" s="4"/>
    </row>
    <row r="4472" spans="107:111" x14ac:dyDescent="0.25">
      <c r="DC4472" s="108"/>
      <c r="DD4472" s="109"/>
      <c r="DE4472" s="110"/>
      <c r="DF4472" s="111"/>
      <c r="DG4472" s="111"/>
    </row>
    <row r="4473" spans="107:111" x14ac:dyDescent="0.25">
      <c r="DC4473" s="4"/>
      <c r="DD4473" s="4"/>
      <c r="DE4473" s="4"/>
      <c r="DF4473" s="4"/>
      <c r="DG4473" s="4"/>
    </row>
    <row r="4474" spans="107:111" x14ac:dyDescent="0.25">
      <c r="DC4474" s="4"/>
      <c r="DD4474" s="4"/>
      <c r="DE4474" s="4"/>
      <c r="DF4474" s="4"/>
      <c r="DG4474" s="4"/>
    </row>
    <row r="4475" spans="107:111" x14ac:dyDescent="0.25">
      <c r="DC4475" s="4"/>
      <c r="DD4475" s="4"/>
      <c r="DE4475" s="4"/>
      <c r="DF4475" s="4"/>
      <c r="DG4475" s="4"/>
    </row>
    <row r="4476" spans="107:111" x14ac:dyDescent="0.25">
      <c r="DC4476" s="4"/>
      <c r="DD4476" s="4"/>
      <c r="DE4476" s="4"/>
      <c r="DF4476" s="4"/>
      <c r="DG4476" s="4"/>
    </row>
    <row r="4477" spans="107:111" x14ac:dyDescent="0.25">
      <c r="DC4477" s="4"/>
      <c r="DD4477" s="4"/>
      <c r="DE4477" s="4"/>
      <c r="DF4477" s="4"/>
      <c r="DG4477" s="4"/>
    </row>
    <row r="4478" spans="107:111" x14ac:dyDescent="0.25">
      <c r="DC4478" s="91"/>
      <c r="DD4478" s="26"/>
      <c r="DE4478" s="86"/>
      <c r="DF4478" s="86"/>
      <c r="DG4478" s="4"/>
    </row>
    <row r="4479" spans="107:111" x14ac:dyDescent="0.25">
      <c r="DC4479" s="4"/>
      <c r="DD4479" s="4"/>
      <c r="DE4479" s="4"/>
      <c r="DF4479" s="4"/>
      <c r="DG4479" s="4"/>
    </row>
    <row r="4480" spans="107:111" x14ac:dyDescent="0.25">
      <c r="DC4480" s="4"/>
      <c r="DD4480" s="30"/>
      <c r="DE4480" s="30"/>
      <c r="DF4480" s="30"/>
      <c r="DG4480" s="30"/>
    </row>
    <row r="4481" spans="107:111" x14ac:dyDescent="0.25">
      <c r="DC4481" s="4"/>
      <c r="DD4481" s="4"/>
      <c r="DE4481" s="4"/>
      <c r="DF4481" s="4"/>
      <c r="DG4481" s="4"/>
    </row>
    <row r="4482" spans="107:111" x14ac:dyDescent="0.25">
      <c r="DC4482" s="4"/>
      <c r="DD4482" s="4"/>
      <c r="DE4482" s="4"/>
      <c r="DF4482" s="4"/>
      <c r="DG4482" s="4"/>
    </row>
    <row r="4483" spans="107:111" x14ac:dyDescent="0.25">
      <c r="DC4483" s="4"/>
      <c r="DD4483" s="4"/>
      <c r="DE4483" s="4"/>
      <c r="DF4483" s="4"/>
      <c r="DG4483" s="4"/>
    </row>
    <row r="4484" spans="107:111" x14ac:dyDescent="0.25">
      <c r="DC4484" s="4"/>
      <c r="DD4484" s="4"/>
      <c r="DE4484" s="4"/>
      <c r="DF4484" s="4"/>
      <c r="DG4484" s="4"/>
    </row>
    <row r="4485" spans="107:111" x14ac:dyDescent="0.25">
      <c r="DC4485" s="4"/>
      <c r="DD4485" s="4"/>
      <c r="DE4485" s="4"/>
      <c r="DF4485" s="4"/>
      <c r="DG4485" s="4"/>
    </row>
    <row r="4486" spans="107:111" x14ac:dyDescent="0.25">
      <c r="DC4486" s="4"/>
      <c r="DD4486" s="4"/>
      <c r="DE4486" s="4"/>
      <c r="DF4486" s="4"/>
      <c r="DG4486" s="4"/>
    </row>
    <row r="4487" spans="107:111" x14ac:dyDescent="0.25">
      <c r="DC4487" s="4"/>
      <c r="DD4487" s="4"/>
      <c r="DE4487" s="4"/>
      <c r="DF4487" s="4"/>
      <c r="DG4487" s="4"/>
    </row>
    <row r="4488" spans="107:111" x14ac:dyDescent="0.25">
      <c r="DC4488" s="4"/>
      <c r="DD4488" s="4"/>
      <c r="DE4488" s="4"/>
      <c r="DF4488" s="4"/>
      <c r="DG4488" s="4"/>
    </row>
    <row r="4489" spans="107:111" x14ac:dyDescent="0.25">
      <c r="DC4489" s="4"/>
      <c r="DD4489" s="4"/>
      <c r="DE4489" s="4"/>
      <c r="DF4489" s="4"/>
      <c r="DG4489" s="4"/>
    </row>
    <row r="4490" spans="107:111" x14ac:dyDescent="0.25">
      <c r="DC4490" s="4"/>
      <c r="DD4490" s="4"/>
      <c r="DE4490" s="4"/>
      <c r="DF4490" s="4"/>
      <c r="DG4490" s="4"/>
    </row>
    <row r="4491" spans="107:111" x14ac:dyDescent="0.25">
      <c r="DC4491" s="4"/>
      <c r="DD4491" s="89"/>
      <c r="DE4491" s="89"/>
      <c r="DF4491" s="89"/>
      <c r="DG4491" s="89"/>
    </row>
    <row r="4492" spans="107:111" x14ac:dyDescent="0.25">
      <c r="DC4492" s="4"/>
      <c r="DD4492" s="4"/>
      <c r="DE4492" s="4"/>
      <c r="DF4492" s="4"/>
      <c r="DG4492" s="4"/>
    </row>
    <row r="4493" spans="107:111" x14ac:dyDescent="0.25">
      <c r="DC4493" s="4"/>
      <c r="DD4493" s="4"/>
      <c r="DE4493" s="4"/>
      <c r="DF4493" s="4"/>
      <c r="DG4493" s="4"/>
    </row>
    <row r="4494" spans="107:111" x14ac:dyDescent="0.25">
      <c r="DC4494" s="4"/>
      <c r="DD4494" s="4"/>
      <c r="DE4494" s="4"/>
      <c r="DF4494" s="4"/>
      <c r="DG4494" s="4"/>
    </row>
    <row r="4495" spans="107:111" x14ac:dyDescent="0.25">
      <c r="DC4495" s="4"/>
      <c r="DD4495" s="4"/>
      <c r="DE4495" s="4"/>
      <c r="DF4495" s="4"/>
      <c r="DG4495" s="4"/>
    </row>
    <row r="4496" spans="107:111" x14ac:dyDescent="0.25">
      <c r="DC4496" s="4"/>
      <c r="DD4496" s="4"/>
      <c r="DE4496" s="4"/>
      <c r="DF4496" s="4"/>
      <c r="DG4496" s="4"/>
    </row>
    <row r="4497" spans="107:111" x14ac:dyDescent="0.25">
      <c r="DC4497" s="4"/>
      <c r="DD4497" s="4"/>
      <c r="DE4497" s="4"/>
      <c r="DF4497" s="4"/>
      <c r="DG4497" s="4"/>
    </row>
    <row r="4498" spans="107:111" x14ac:dyDescent="0.25">
      <c r="DC4498" s="4"/>
      <c r="DD4498" s="4"/>
      <c r="DE4498" s="4"/>
      <c r="DF4498" s="4"/>
      <c r="DG4498" s="4"/>
    </row>
    <row r="4499" spans="107:111" x14ac:dyDescent="0.25">
      <c r="DC4499" s="4"/>
      <c r="DD4499" s="87"/>
      <c r="DE4499" s="87"/>
      <c r="DF4499" s="87"/>
      <c r="DG4499" s="87"/>
    </row>
    <row r="4500" spans="107:111" x14ac:dyDescent="0.25">
      <c r="DC4500" s="4"/>
      <c r="DD4500" s="4"/>
      <c r="DE4500" s="4"/>
      <c r="DF4500" s="4"/>
      <c r="DG4500" s="4"/>
    </row>
    <row r="4501" spans="107:111" x14ac:dyDescent="0.25">
      <c r="DC4501" s="4"/>
      <c r="DD4501" s="4"/>
      <c r="DE4501" s="4"/>
      <c r="DF4501" s="4"/>
      <c r="DG4501" s="4"/>
    </row>
    <row r="4502" spans="107:111" x14ac:dyDescent="0.25">
      <c r="DC4502" s="106"/>
      <c r="DD4502" s="106"/>
      <c r="DE4502" s="106"/>
      <c r="DF4502" s="107"/>
      <c r="DG4502" s="107"/>
    </row>
    <row r="4503" spans="107:111" x14ac:dyDescent="0.25">
      <c r="DC4503" s="4"/>
      <c r="DD4503" s="4"/>
      <c r="DE4503" s="4"/>
      <c r="DF4503" s="4"/>
      <c r="DG4503" s="4"/>
    </row>
    <row r="4504" spans="107:111" x14ac:dyDescent="0.25">
      <c r="DC4504" s="108"/>
      <c r="DD4504" s="109"/>
      <c r="DE4504" s="110"/>
      <c r="DF4504" s="111"/>
      <c r="DG4504" s="111"/>
    </row>
    <row r="4505" spans="107:111" x14ac:dyDescent="0.25">
      <c r="DC4505" s="4"/>
      <c r="DD4505" s="4"/>
      <c r="DE4505" s="4"/>
      <c r="DF4505" s="4"/>
      <c r="DG4505" s="4"/>
    </row>
    <row r="4506" spans="107:111" x14ac:dyDescent="0.25">
      <c r="DC4506" s="4"/>
      <c r="DD4506" s="4"/>
      <c r="DE4506" s="4"/>
      <c r="DF4506" s="4"/>
      <c r="DG4506" s="4"/>
    </row>
    <row r="4507" spans="107:111" x14ac:dyDescent="0.25">
      <c r="DC4507" s="4"/>
      <c r="DD4507" s="4"/>
      <c r="DE4507" s="4"/>
      <c r="DF4507" s="4"/>
      <c r="DG4507" s="4"/>
    </row>
    <row r="4508" spans="107:111" x14ac:dyDescent="0.25">
      <c r="DC4508" s="4"/>
      <c r="DD4508" s="4"/>
      <c r="DE4508" s="4"/>
      <c r="DF4508" s="4"/>
      <c r="DG4508" s="4"/>
    </row>
    <row r="4509" spans="107:111" x14ac:dyDescent="0.25">
      <c r="DC4509" s="4"/>
      <c r="DD4509" s="4"/>
      <c r="DE4509" s="4"/>
      <c r="DF4509" s="4"/>
      <c r="DG4509" s="4"/>
    </row>
    <row r="4510" spans="107:111" x14ac:dyDescent="0.25">
      <c r="DC4510" s="4"/>
      <c r="DD4510" s="4"/>
      <c r="DE4510" s="4"/>
      <c r="DF4510" s="4"/>
      <c r="DG4510" s="4"/>
    </row>
    <row r="4511" spans="107:111" x14ac:dyDescent="0.25">
      <c r="DC4511" s="4"/>
      <c r="DD4511" s="30"/>
      <c r="DE4511" s="30"/>
      <c r="DF4511" s="30"/>
      <c r="DG4511" s="30"/>
    </row>
    <row r="4512" spans="107:111" x14ac:dyDescent="0.25">
      <c r="DC4512" s="4"/>
      <c r="DD4512" s="4"/>
      <c r="DE4512" s="4"/>
      <c r="DF4512" s="4"/>
      <c r="DG4512" s="4"/>
    </row>
    <row r="4513" spans="107:111" x14ac:dyDescent="0.25">
      <c r="DC4513" s="4"/>
      <c r="DD4513" s="4"/>
      <c r="DE4513" s="4"/>
      <c r="DF4513" s="4"/>
      <c r="DG4513" s="4"/>
    </row>
    <row r="4514" spans="107:111" x14ac:dyDescent="0.25">
      <c r="DC4514" s="4"/>
      <c r="DD4514" s="4"/>
      <c r="DE4514" s="4"/>
      <c r="DF4514" s="4"/>
      <c r="DG4514" s="4"/>
    </row>
    <row r="4515" spans="107:111" x14ac:dyDescent="0.25">
      <c r="DC4515" s="4"/>
      <c r="DD4515" s="4"/>
      <c r="DE4515" s="4"/>
      <c r="DF4515" s="4"/>
      <c r="DG4515" s="4"/>
    </row>
    <row r="4516" spans="107:111" x14ac:dyDescent="0.25">
      <c r="DC4516" s="4"/>
      <c r="DD4516" s="4"/>
      <c r="DE4516" s="4"/>
      <c r="DF4516" s="4"/>
      <c r="DG4516" s="4"/>
    </row>
    <row r="4517" spans="107:111" x14ac:dyDescent="0.25">
      <c r="DC4517" s="4"/>
      <c r="DD4517" s="4"/>
      <c r="DE4517" s="4"/>
      <c r="DF4517" s="4"/>
      <c r="DG4517" s="4"/>
    </row>
    <row r="4518" spans="107:111" x14ac:dyDescent="0.25">
      <c r="DC4518" s="4"/>
      <c r="DD4518" s="4"/>
      <c r="DE4518" s="4"/>
      <c r="DF4518" s="4"/>
      <c r="DG4518" s="4"/>
    </row>
    <row r="4519" spans="107:111" x14ac:dyDescent="0.25">
      <c r="DC4519" s="4"/>
      <c r="DD4519" s="4"/>
      <c r="DE4519" s="4"/>
      <c r="DF4519" s="4"/>
      <c r="DG4519" s="4"/>
    </row>
    <row r="4520" spans="107:111" x14ac:dyDescent="0.25">
      <c r="DC4520" s="4"/>
      <c r="DD4520" s="4"/>
      <c r="DE4520" s="4"/>
      <c r="DF4520" s="4"/>
      <c r="DG4520" s="4"/>
    </row>
    <row r="4521" spans="107:111" x14ac:dyDescent="0.25">
      <c r="DC4521" s="4"/>
      <c r="DD4521" s="89"/>
      <c r="DE4521" s="89"/>
      <c r="DF4521" s="89"/>
      <c r="DG4521" s="89"/>
    </row>
    <row r="4522" spans="107:111" x14ac:dyDescent="0.25">
      <c r="DC4522" s="4"/>
      <c r="DD4522" s="4"/>
      <c r="DE4522" s="4"/>
      <c r="DF4522" s="4"/>
      <c r="DG4522" s="4"/>
    </row>
    <row r="4523" spans="107:111" x14ac:dyDescent="0.25">
      <c r="DC4523" s="4"/>
      <c r="DD4523" s="4"/>
      <c r="DE4523" s="4"/>
      <c r="DF4523" s="4"/>
      <c r="DG4523" s="4"/>
    </row>
    <row r="4524" spans="107:111" x14ac:dyDescent="0.25">
      <c r="DC4524" s="4"/>
      <c r="DD4524" s="4"/>
      <c r="DE4524" s="4"/>
      <c r="DF4524" s="4"/>
      <c r="DG4524" s="4"/>
    </row>
    <row r="4525" spans="107:111" x14ac:dyDescent="0.25">
      <c r="DC4525" s="4"/>
      <c r="DD4525" s="4"/>
      <c r="DE4525" s="4"/>
      <c r="DF4525" s="4"/>
      <c r="DG4525" s="4"/>
    </row>
    <row r="4526" spans="107:111" x14ac:dyDescent="0.25">
      <c r="DC4526" s="4"/>
      <c r="DD4526" s="4"/>
      <c r="DE4526" s="4"/>
      <c r="DF4526" s="4"/>
      <c r="DG4526" s="4"/>
    </row>
    <row r="4527" spans="107:111" x14ac:dyDescent="0.25">
      <c r="DC4527" s="4"/>
      <c r="DD4527" s="4"/>
      <c r="DE4527" s="4"/>
      <c r="DF4527" s="4"/>
      <c r="DG4527" s="4"/>
    </row>
    <row r="4528" spans="107:111" x14ac:dyDescent="0.25">
      <c r="DC4528" s="4"/>
      <c r="DD4528" s="4"/>
      <c r="DE4528" s="4"/>
      <c r="DF4528" s="4"/>
      <c r="DG4528" s="4"/>
    </row>
    <row r="4529" spans="107:111" x14ac:dyDescent="0.25">
      <c r="DC4529" s="4"/>
      <c r="DD4529" s="87"/>
      <c r="DE4529" s="87"/>
      <c r="DF4529" s="87"/>
      <c r="DG4529" s="87"/>
    </row>
    <row r="4530" spans="107:111" x14ac:dyDescent="0.25">
      <c r="DC4530" s="4"/>
      <c r="DD4530" s="4"/>
      <c r="DE4530" s="4"/>
      <c r="DF4530" s="4"/>
      <c r="DG4530" s="4"/>
    </row>
    <row r="4531" spans="107:111" x14ac:dyDescent="0.25">
      <c r="DC4531" s="4"/>
      <c r="DD4531" s="4"/>
      <c r="DE4531" s="4"/>
      <c r="DF4531" s="4"/>
      <c r="DG4531" s="4"/>
    </row>
    <row r="4532" spans="107:111" x14ac:dyDescent="0.25">
      <c r="DC4532" s="106"/>
      <c r="DD4532" s="106"/>
      <c r="DE4532" s="106"/>
      <c r="DF4532" s="107"/>
      <c r="DG4532" s="107"/>
    </row>
    <row r="4533" spans="107:111" x14ac:dyDescent="0.25">
      <c r="DC4533" s="4"/>
      <c r="DD4533" s="4"/>
      <c r="DE4533" s="4"/>
      <c r="DF4533" s="4"/>
      <c r="DG4533" s="4"/>
    </row>
    <row r="4534" spans="107:111" x14ac:dyDescent="0.25">
      <c r="DC4534" s="108"/>
      <c r="DD4534" s="109"/>
      <c r="DE4534" s="110"/>
      <c r="DF4534" s="111"/>
      <c r="DG4534" s="111"/>
    </row>
    <row r="4535" spans="107:111" x14ac:dyDescent="0.25">
      <c r="DC4535" s="4"/>
      <c r="DD4535" s="4"/>
      <c r="DE4535" s="4"/>
      <c r="DF4535" s="4"/>
      <c r="DG4535" s="4"/>
    </row>
    <row r="4536" spans="107:111" x14ac:dyDescent="0.25">
      <c r="DC4536" s="4"/>
      <c r="DD4536" s="4"/>
      <c r="DE4536" s="4"/>
      <c r="DF4536" s="4"/>
      <c r="DG4536" s="4"/>
    </row>
    <row r="4537" spans="107:111" x14ac:dyDescent="0.25">
      <c r="DC4537" s="4"/>
      <c r="DD4537" s="4"/>
      <c r="DE4537" s="4"/>
      <c r="DF4537" s="4"/>
      <c r="DG4537" s="4"/>
    </row>
    <row r="4538" spans="107:111" x14ac:dyDescent="0.25">
      <c r="DC4538" s="4"/>
      <c r="DD4538" s="4"/>
      <c r="DE4538" s="4"/>
      <c r="DF4538" s="4"/>
      <c r="DG4538" s="4"/>
    </row>
    <row r="4539" spans="107:111" x14ac:dyDescent="0.25">
      <c r="DC4539" s="4"/>
      <c r="DD4539" s="4"/>
      <c r="DE4539" s="4"/>
      <c r="DF4539" s="4"/>
      <c r="DG4539" s="4"/>
    </row>
    <row r="4540" spans="107:111" x14ac:dyDescent="0.25">
      <c r="DC4540" s="91"/>
      <c r="DD4540" s="26"/>
      <c r="DE4540" s="86"/>
      <c r="DF4540" s="86"/>
      <c r="DG4540" s="4"/>
    </row>
    <row r="4541" spans="107:111" x14ac:dyDescent="0.25">
      <c r="DC4541" s="4"/>
      <c r="DD4541" s="4"/>
      <c r="DE4541" s="4"/>
      <c r="DF4541" s="4"/>
      <c r="DG4541" s="4"/>
    </row>
    <row r="4542" spans="107:111" x14ac:dyDescent="0.25">
      <c r="DC4542" s="4"/>
      <c r="DD4542" s="30"/>
      <c r="DE4542" s="30"/>
      <c r="DF4542" s="30"/>
      <c r="DG4542" s="30"/>
    </row>
    <row r="4543" spans="107:111" x14ac:dyDescent="0.25">
      <c r="DC4543" s="4"/>
      <c r="DD4543" s="4"/>
      <c r="DE4543" s="4"/>
      <c r="DF4543" s="4"/>
      <c r="DG4543" s="4"/>
    </row>
    <row r="4544" spans="107:111" x14ac:dyDescent="0.25">
      <c r="DC4544" s="4"/>
      <c r="DD4544" s="4"/>
      <c r="DE4544" s="4"/>
      <c r="DF4544" s="4"/>
      <c r="DG4544" s="4"/>
    </row>
    <row r="4545" spans="107:111" x14ac:dyDescent="0.25">
      <c r="DC4545" s="4"/>
      <c r="DD4545" s="4"/>
      <c r="DE4545" s="4"/>
      <c r="DF4545" s="4"/>
      <c r="DG4545" s="4"/>
    </row>
    <row r="4546" spans="107:111" x14ac:dyDescent="0.25">
      <c r="DC4546" s="4"/>
      <c r="DD4546" s="4"/>
      <c r="DE4546" s="4"/>
      <c r="DF4546" s="4"/>
      <c r="DG4546" s="4"/>
    </row>
    <row r="4547" spans="107:111" x14ac:dyDescent="0.25">
      <c r="DC4547" s="4"/>
      <c r="DD4547" s="4"/>
      <c r="DE4547" s="4"/>
      <c r="DF4547" s="4"/>
      <c r="DG4547" s="4"/>
    </row>
    <row r="4548" spans="107:111" x14ac:dyDescent="0.25">
      <c r="DC4548" s="4"/>
      <c r="DD4548" s="4"/>
      <c r="DE4548" s="4"/>
      <c r="DF4548" s="4"/>
      <c r="DG4548" s="4"/>
    </row>
    <row r="4549" spans="107:111" x14ac:dyDescent="0.25">
      <c r="DC4549" s="4"/>
      <c r="DD4549" s="4"/>
      <c r="DE4549" s="4"/>
      <c r="DF4549" s="4"/>
      <c r="DG4549" s="4"/>
    </row>
    <row r="4550" spans="107:111" x14ac:dyDescent="0.25">
      <c r="DC4550" s="4"/>
      <c r="DD4550" s="4"/>
      <c r="DE4550" s="4"/>
      <c r="DF4550" s="4"/>
      <c r="DG4550" s="4"/>
    </row>
    <row r="4551" spans="107:111" x14ac:dyDescent="0.25">
      <c r="DC4551" s="4"/>
      <c r="DD4551" s="4"/>
      <c r="DE4551" s="4"/>
      <c r="DF4551" s="4"/>
      <c r="DG4551" s="4"/>
    </row>
    <row r="4552" spans="107:111" x14ac:dyDescent="0.25">
      <c r="DC4552" s="4"/>
      <c r="DD4552" s="4"/>
      <c r="DE4552" s="4"/>
      <c r="DF4552" s="4"/>
      <c r="DG4552" s="4"/>
    </row>
    <row r="4553" spans="107:111" x14ac:dyDescent="0.25">
      <c r="DC4553" s="4"/>
      <c r="DD4553" s="89"/>
      <c r="DE4553" s="89"/>
      <c r="DF4553" s="89"/>
      <c r="DG4553" s="89"/>
    </row>
    <row r="4554" spans="107:111" x14ac:dyDescent="0.25">
      <c r="DC4554" s="4"/>
      <c r="DD4554" s="4"/>
      <c r="DE4554" s="4"/>
      <c r="DF4554" s="4"/>
      <c r="DG4554" s="4"/>
    </row>
    <row r="4555" spans="107:111" x14ac:dyDescent="0.25">
      <c r="DC4555" s="4"/>
      <c r="DD4555" s="4"/>
      <c r="DE4555" s="4"/>
      <c r="DF4555" s="4"/>
      <c r="DG4555" s="4"/>
    </row>
    <row r="4556" spans="107:111" x14ac:dyDescent="0.25">
      <c r="DC4556" s="4"/>
      <c r="DD4556" s="4"/>
      <c r="DE4556" s="4"/>
      <c r="DF4556" s="4"/>
      <c r="DG4556" s="4"/>
    </row>
    <row r="4557" spans="107:111" x14ac:dyDescent="0.25">
      <c r="DC4557" s="4"/>
      <c r="DD4557" s="4"/>
      <c r="DE4557" s="4"/>
      <c r="DF4557" s="4"/>
      <c r="DG4557" s="4"/>
    </row>
    <row r="4558" spans="107:111" x14ac:dyDescent="0.25">
      <c r="DC4558" s="4"/>
      <c r="DD4558" s="4"/>
      <c r="DE4558" s="4"/>
      <c r="DF4558" s="4"/>
      <c r="DG4558" s="4"/>
    </row>
    <row r="4559" spans="107:111" x14ac:dyDescent="0.25">
      <c r="DC4559" s="4"/>
      <c r="DD4559" s="4"/>
      <c r="DE4559" s="4"/>
      <c r="DF4559" s="4"/>
      <c r="DG4559" s="4"/>
    </row>
    <row r="4560" spans="107:111" x14ac:dyDescent="0.25">
      <c r="DC4560" s="4"/>
      <c r="DD4560" s="4"/>
      <c r="DE4560" s="4"/>
      <c r="DF4560" s="4"/>
      <c r="DG4560" s="4"/>
    </row>
    <row r="4561" spans="107:111" x14ac:dyDescent="0.25">
      <c r="DC4561" s="4"/>
      <c r="DD4561" s="87"/>
      <c r="DE4561" s="87"/>
      <c r="DF4561" s="87"/>
      <c r="DG4561" s="87"/>
    </row>
    <row r="4562" spans="107:111" x14ac:dyDescent="0.25">
      <c r="DC4562" s="4"/>
      <c r="DD4562" s="4"/>
      <c r="DE4562" s="4"/>
      <c r="DF4562" s="4"/>
      <c r="DG4562" s="4"/>
    </row>
    <row r="4563" spans="107:111" x14ac:dyDescent="0.25">
      <c r="DC4563" s="4"/>
      <c r="DD4563" s="4"/>
      <c r="DE4563" s="4"/>
      <c r="DF4563" s="4"/>
      <c r="DG4563" s="4"/>
    </row>
    <row r="4564" spans="107:111" x14ac:dyDescent="0.25">
      <c r="DC4564" s="106"/>
      <c r="DD4564" s="106"/>
      <c r="DE4564" s="106"/>
      <c r="DF4564" s="107"/>
      <c r="DG4564" s="107"/>
    </row>
    <row r="4565" spans="107:111" x14ac:dyDescent="0.25">
      <c r="DC4565" s="4"/>
      <c r="DD4565" s="4"/>
      <c r="DE4565" s="4"/>
      <c r="DF4565" s="4"/>
      <c r="DG4565" s="4"/>
    </row>
    <row r="4566" spans="107:111" x14ac:dyDescent="0.25">
      <c r="DC4566" s="108"/>
      <c r="DD4566" s="109"/>
      <c r="DE4566" s="110"/>
      <c r="DF4566" s="111"/>
      <c r="DG4566" s="111"/>
    </row>
    <row r="4567" spans="107:111" x14ac:dyDescent="0.25">
      <c r="DC4567" s="4"/>
      <c r="DD4567" s="4"/>
      <c r="DE4567" s="4"/>
      <c r="DF4567" s="4"/>
      <c r="DG4567" s="4"/>
    </row>
    <row r="4568" spans="107:111" x14ac:dyDescent="0.25">
      <c r="DC4568" s="4"/>
      <c r="DD4568" s="4"/>
      <c r="DE4568" s="4"/>
      <c r="DF4568" s="4"/>
      <c r="DG4568" s="4"/>
    </row>
    <row r="4569" spans="107:111" x14ac:dyDescent="0.25">
      <c r="DC4569" s="4"/>
      <c r="DD4569" s="4"/>
      <c r="DE4569" s="4"/>
      <c r="DF4569" s="4"/>
      <c r="DG4569" s="4"/>
    </row>
    <row r="4570" spans="107:111" x14ac:dyDescent="0.25">
      <c r="DC4570" s="4"/>
      <c r="DD4570" s="4"/>
      <c r="DE4570" s="4"/>
      <c r="DF4570" s="4"/>
      <c r="DG4570" s="4"/>
    </row>
    <row r="4571" spans="107:111" x14ac:dyDescent="0.25">
      <c r="DC4571" s="4"/>
      <c r="DD4571" s="4"/>
      <c r="DE4571" s="4"/>
      <c r="DF4571" s="4"/>
      <c r="DG4571" s="4"/>
    </row>
    <row r="4572" spans="107:111" x14ac:dyDescent="0.25">
      <c r="DC4572" s="4"/>
      <c r="DD4572" s="4"/>
      <c r="DE4572" s="4"/>
      <c r="DF4572" s="4"/>
      <c r="DG4572" s="4"/>
    </row>
    <row r="4573" spans="107:111" x14ac:dyDescent="0.25">
      <c r="DC4573" s="4"/>
      <c r="DD4573" s="30"/>
      <c r="DE4573" s="30"/>
      <c r="DF4573" s="30"/>
      <c r="DG4573" s="30"/>
    </row>
    <row r="4574" spans="107:111" x14ac:dyDescent="0.25">
      <c r="DC4574" s="4"/>
      <c r="DD4574" s="4"/>
      <c r="DE4574" s="4"/>
      <c r="DF4574" s="4"/>
      <c r="DG4574" s="4"/>
    </row>
    <row r="4575" spans="107:111" x14ac:dyDescent="0.25">
      <c r="DC4575" s="4"/>
      <c r="DD4575" s="4"/>
      <c r="DE4575" s="4"/>
      <c r="DF4575" s="4"/>
      <c r="DG4575" s="4"/>
    </row>
    <row r="4576" spans="107:111" x14ac:dyDescent="0.25">
      <c r="DC4576" s="4"/>
      <c r="DD4576" s="4"/>
      <c r="DE4576" s="4"/>
      <c r="DF4576" s="4"/>
      <c r="DG4576" s="4"/>
    </row>
    <row r="4577" spans="107:111" x14ac:dyDescent="0.25">
      <c r="DC4577" s="4"/>
      <c r="DD4577" s="4"/>
      <c r="DE4577" s="4"/>
      <c r="DF4577" s="4"/>
      <c r="DG4577" s="4"/>
    </row>
    <row r="4578" spans="107:111" x14ac:dyDescent="0.25">
      <c r="DC4578" s="4"/>
      <c r="DD4578" s="4"/>
      <c r="DE4578" s="4"/>
      <c r="DF4578" s="4"/>
      <c r="DG4578" s="4"/>
    </row>
    <row r="4579" spans="107:111" x14ac:dyDescent="0.25">
      <c r="DC4579" s="4"/>
      <c r="DD4579" s="4"/>
      <c r="DE4579" s="4"/>
      <c r="DF4579" s="4"/>
      <c r="DG4579" s="4"/>
    </row>
    <row r="4580" spans="107:111" x14ac:dyDescent="0.25">
      <c r="DC4580" s="4"/>
      <c r="DD4580" s="4"/>
      <c r="DE4580" s="4"/>
      <c r="DF4580" s="4"/>
      <c r="DG4580" s="4"/>
    </row>
    <row r="4581" spans="107:111" x14ac:dyDescent="0.25">
      <c r="DC4581" s="4"/>
      <c r="DD4581" s="4"/>
      <c r="DE4581" s="4"/>
      <c r="DF4581" s="4"/>
      <c r="DG4581" s="4"/>
    </row>
    <row r="4582" spans="107:111" x14ac:dyDescent="0.25">
      <c r="DC4582" s="4"/>
      <c r="DD4582" s="4"/>
      <c r="DE4582" s="4"/>
      <c r="DF4582" s="4"/>
      <c r="DG4582" s="4"/>
    </row>
    <row r="4583" spans="107:111" x14ac:dyDescent="0.25">
      <c r="DC4583" s="4"/>
      <c r="DD4583" s="89"/>
      <c r="DE4583" s="89"/>
      <c r="DF4583" s="89"/>
      <c r="DG4583" s="89"/>
    </row>
    <row r="4584" spans="107:111" x14ac:dyDescent="0.25">
      <c r="DC4584" s="4"/>
      <c r="DD4584" s="4"/>
      <c r="DE4584" s="4"/>
      <c r="DF4584" s="4"/>
      <c r="DG4584" s="4"/>
    </row>
    <row r="4585" spans="107:111" x14ac:dyDescent="0.25">
      <c r="DC4585" s="4"/>
      <c r="DD4585" s="4"/>
      <c r="DE4585" s="4"/>
      <c r="DF4585" s="4"/>
      <c r="DG4585" s="4"/>
    </row>
    <row r="4586" spans="107:111" x14ac:dyDescent="0.25">
      <c r="DC4586" s="4"/>
      <c r="DD4586" s="4"/>
      <c r="DE4586" s="4"/>
      <c r="DF4586" s="4"/>
      <c r="DG4586" s="4"/>
    </row>
    <row r="4587" spans="107:111" x14ac:dyDescent="0.25">
      <c r="DC4587" s="4"/>
      <c r="DD4587" s="4"/>
      <c r="DE4587" s="4"/>
      <c r="DF4587" s="4"/>
      <c r="DG4587" s="4"/>
    </row>
    <row r="4588" spans="107:111" x14ac:dyDescent="0.25">
      <c r="DC4588" s="4"/>
      <c r="DD4588" s="4"/>
      <c r="DE4588" s="4"/>
      <c r="DF4588" s="4"/>
      <c r="DG4588" s="4"/>
    </row>
    <row r="4589" spans="107:111" x14ac:dyDescent="0.25">
      <c r="DC4589" s="4"/>
      <c r="DD4589" s="4"/>
      <c r="DE4589" s="4"/>
      <c r="DF4589" s="4"/>
      <c r="DG4589" s="4"/>
    </row>
    <row r="4590" spans="107:111" x14ac:dyDescent="0.25">
      <c r="DC4590" s="4"/>
      <c r="DD4590" s="4"/>
      <c r="DE4590" s="4"/>
      <c r="DF4590" s="4"/>
      <c r="DG4590" s="4"/>
    </row>
    <row r="4591" spans="107:111" x14ac:dyDescent="0.25">
      <c r="DC4591" s="4"/>
      <c r="DD4591" s="87"/>
      <c r="DE4591" s="87"/>
      <c r="DF4591" s="87"/>
      <c r="DG4591" s="87"/>
    </row>
    <row r="4592" spans="107:111" x14ac:dyDescent="0.25">
      <c r="DC4592" s="4"/>
      <c r="DD4592" s="4"/>
      <c r="DE4592" s="4"/>
      <c r="DF4592" s="4"/>
      <c r="DG4592" s="4"/>
    </row>
    <row r="4593" spans="107:111" x14ac:dyDescent="0.25">
      <c r="DC4593" s="4"/>
      <c r="DD4593" s="4"/>
      <c r="DE4593" s="4"/>
      <c r="DF4593" s="4"/>
      <c r="DG4593" s="4"/>
    </row>
    <row r="4594" spans="107:111" x14ac:dyDescent="0.25">
      <c r="DC4594" s="106"/>
      <c r="DD4594" s="106"/>
      <c r="DE4594" s="106"/>
      <c r="DF4594" s="107"/>
      <c r="DG4594" s="107"/>
    </row>
    <row r="4595" spans="107:111" x14ac:dyDescent="0.25">
      <c r="DC4595" s="4"/>
      <c r="DD4595" s="4"/>
      <c r="DE4595" s="4"/>
      <c r="DF4595" s="4"/>
      <c r="DG4595" s="4"/>
    </row>
    <row r="4596" spans="107:111" x14ac:dyDescent="0.25">
      <c r="DC4596" s="108"/>
      <c r="DD4596" s="109"/>
      <c r="DE4596" s="110"/>
      <c r="DF4596" s="111"/>
      <c r="DG4596" s="111"/>
    </row>
    <row r="4597" spans="107:111" x14ac:dyDescent="0.25">
      <c r="DC4597" s="4"/>
      <c r="DD4597" s="4"/>
      <c r="DE4597" s="4"/>
      <c r="DF4597" s="4"/>
      <c r="DG4597" s="4"/>
    </row>
    <row r="4598" spans="107:111" x14ac:dyDescent="0.25">
      <c r="DC4598" s="4"/>
      <c r="DD4598" s="4"/>
      <c r="DE4598" s="4"/>
      <c r="DF4598" s="4"/>
      <c r="DG4598" s="4"/>
    </row>
    <row r="4599" spans="107:111" x14ac:dyDescent="0.25">
      <c r="DC4599" s="4"/>
      <c r="DD4599" s="4"/>
      <c r="DE4599" s="4"/>
      <c r="DF4599" s="4"/>
      <c r="DG4599" s="4"/>
    </row>
    <row r="4600" spans="107:111" x14ac:dyDescent="0.25">
      <c r="DC4600" s="4"/>
      <c r="DD4600" s="4"/>
      <c r="DE4600" s="4"/>
      <c r="DF4600" s="4"/>
      <c r="DG4600" s="4"/>
    </row>
    <row r="4601" spans="107:111" x14ac:dyDescent="0.25">
      <c r="DC4601" s="4"/>
      <c r="DD4601" s="4"/>
      <c r="DE4601" s="4"/>
      <c r="DF4601" s="4"/>
      <c r="DG4601" s="4"/>
    </row>
    <row r="4602" spans="107:111" x14ac:dyDescent="0.25">
      <c r="DC4602" s="91"/>
      <c r="DD4602" s="26"/>
      <c r="DE4602" s="86"/>
      <c r="DF4602" s="86"/>
      <c r="DG4602" s="4"/>
    </row>
    <row r="4603" spans="107:111" x14ac:dyDescent="0.25">
      <c r="DC4603" s="4"/>
      <c r="DD4603" s="4"/>
      <c r="DE4603" s="4"/>
      <c r="DF4603" s="4"/>
      <c r="DG4603" s="4"/>
    </row>
    <row r="4604" spans="107:111" x14ac:dyDescent="0.25">
      <c r="DC4604" s="4"/>
      <c r="DD4604" s="30"/>
      <c r="DE4604" s="30"/>
      <c r="DF4604" s="30"/>
      <c r="DG4604" s="30"/>
    </row>
    <row r="4605" spans="107:111" x14ac:dyDescent="0.25">
      <c r="DC4605" s="4"/>
      <c r="DD4605" s="4"/>
      <c r="DE4605" s="4"/>
      <c r="DF4605" s="4"/>
      <c r="DG4605" s="4"/>
    </row>
    <row r="4606" spans="107:111" x14ac:dyDescent="0.25">
      <c r="DC4606" s="4"/>
      <c r="DD4606" s="4"/>
      <c r="DE4606" s="4"/>
      <c r="DF4606" s="4"/>
      <c r="DG4606" s="4"/>
    </row>
    <row r="4607" spans="107:111" x14ac:dyDescent="0.25">
      <c r="DC4607" s="4"/>
      <c r="DD4607" s="4"/>
      <c r="DE4607" s="4"/>
      <c r="DF4607" s="4"/>
      <c r="DG4607" s="4"/>
    </row>
    <row r="4608" spans="107:111" x14ac:dyDescent="0.25">
      <c r="DC4608" s="4"/>
      <c r="DD4608" s="4"/>
      <c r="DE4608" s="4"/>
      <c r="DF4608" s="4"/>
      <c r="DG4608" s="4"/>
    </row>
    <row r="4609" spans="107:111" x14ac:dyDescent="0.25">
      <c r="DC4609" s="4"/>
      <c r="DD4609" s="4"/>
      <c r="DE4609" s="4"/>
      <c r="DF4609" s="4"/>
      <c r="DG4609" s="4"/>
    </row>
    <row r="4610" spans="107:111" x14ac:dyDescent="0.25">
      <c r="DC4610" s="4"/>
      <c r="DD4610" s="4"/>
      <c r="DE4610" s="4"/>
      <c r="DF4610" s="4"/>
      <c r="DG4610" s="4"/>
    </row>
    <row r="4611" spans="107:111" x14ac:dyDescent="0.25">
      <c r="DC4611" s="4"/>
      <c r="DD4611" s="4"/>
      <c r="DE4611" s="4"/>
      <c r="DF4611" s="4"/>
      <c r="DG4611" s="4"/>
    </row>
    <row r="4612" spans="107:111" x14ac:dyDescent="0.25">
      <c r="DC4612" s="4"/>
      <c r="DD4612" s="4"/>
      <c r="DE4612" s="4"/>
      <c r="DF4612" s="4"/>
      <c r="DG4612" s="4"/>
    </row>
    <row r="4613" spans="107:111" x14ac:dyDescent="0.25">
      <c r="DC4613" s="4"/>
      <c r="DD4613" s="4"/>
      <c r="DE4613" s="4"/>
      <c r="DF4613" s="4"/>
      <c r="DG4613" s="4"/>
    </row>
    <row r="4614" spans="107:111" x14ac:dyDescent="0.25">
      <c r="DC4614" s="4"/>
      <c r="DD4614" s="4"/>
      <c r="DE4614" s="4"/>
      <c r="DF4614" s="4"/>
      <c r="DG4614" s="4"/>
    </row>
    <row r="4615" spans="107:111" x14ac:dyDescent="0.25">
      <c r="DC4615" s="4"/>
      <c r="DD4615" s="89"/>
      <c r="DE4615" s="89"/>
      <c r="DF4615" s="89"/>
      <c r="DG4615" s="89"/>
    </row>
    <row r="4616" spans="107:111" x14ac:dyDescent="0.25">
      <c r="DC4616" s="4"/>
      <c r="DD4616" s="4"/>
      <c r="DE4616" s="4"/>
      <c r="DF4616" s="4"/>
      <c r="DG4616" s="4"/>
    </row>
    <row r="4617" spans="107:111" x14ac:dyDescent="0.25">
      <c r="DC4617" s="4"/>
      <c r="DD4617" s="4"/>
      <c r="DE4617" s="4"/>
      <c r="DF4617" s="4"/>
      <c r="DG4617" s="4"/>
    </row>
    <row r="4618" spans="107:111" x14ac:dyDescent="0.25">
      <c r="DC4618" s="4"/>
      <c r="DD4618" s="4"/>
      <c r="DE4618" s="4"/>
      <c r="DF4618" s="4"/>
      <c r="DG4618" s="4"/>
    </row>
    <row r="4619" spans="107:111" x14ac:dyDescent="0.25">
      <c r="DC4619" s="4"/>
      <c r="DD4619" s="4"/>
      <c r="DE4619" s="4"/>
      <c r="DF4619" s="4"/>
      <c r="DG4619" s="4"/>
    </row>
    <row r="4620" spans="107:111" x14ac:dyDescent="0.25">
      <c r="DC4620" s="4"/>
      <c r="DD4620" s="4"/>
      <c r="DE4620" s="4"/>
      <c r="DF4620" s="4"/>
      <c r="DG4620" s="4"/>
    </row>
    <row r="4621" spans="107:111" x14ac:dyDescent="0.25">
      <c r="DC4621" s="4"/>
      <c r="DD4621" s="4"/>
      <c r="DE4621" s="4"/>
      <c r="DF4621" s="4"/>
      <c r="DG4621" s="4"/>
    </row>
    <row r="4622" spans="107:111" x14ac:dyDescent="0.25">
      <c r="DC4622" s="4"/>
      <c r="DD4622" s="4"/>
      <c r="DE4622" s="4"/>
      <c r="DF4622" s="4"/>
      <c r="DG4622" s="4"/>
    </row>
    <row r="4623" spans="107:111" x14ac:dyDescent="0.25">
      <c r="DC4623" s="4"/>
      <c r="DD4623" s="4"/>
      <c r="DE4623" s="4"/>
      <c r="DF4623" s="4"/>
      <c r="DG4623" s="4"/>
    </row>
    <row r="4624" spans="107:111" x14ac:dyDescent="0.25">
      <c r="DC4624" s="4"/>
      <c r="DD4624" s="87"/>
      <c r="DE4624" s="87"/>
      <c r="DF4624" s="87"/>
      <c r="DG4624" s="87"/>
    </row>
    <row r="4625" spans="107:111" x14ac:dyDescent="0.25">
      <c r="DC4625" s="4"/>
      <c r="DD4625" s="4"/>
      <c r="DE4625" s="4"/>
      <c r="DF4625" s="4"/>
      <c r="DG4625" s="4"/>
    </row>
    <row r="4626" spans="107:111" x14ac:dyDescent="0.25">
      <c r="DC4626" s="4"/>
      <c r="DD4626" s="4"/>
      <c r="DE4626" s="4"/>
      <c r="DF4626" s="4"/>
      <c r="DG4626" s="4"/>
    </row>
    <row r="4627" spans="107:111" x14ac:dyDescent="0.25">
      <c r="DC4627" s="106"/>
      <c r="DD4627" s="106"/>
      <c r="DE4627" s="106"/>
      <c r="DF4627" s="107"/>
      <c r="DG4627" s="107"/>
    </row>
    <row r="4628" spans="107:111" x14ac:dyDescent="0.25">
      <c r="DC4628" s="4"/>
      <c r="DD4628" s="4"/>
      <c r="DE4628" s="4"/>
      <c r="DF4628" s="4"/>
      <c r="DG4628" s="4"/>
    </row>
    <row r="4629" spans="107:111" x14ac:dyDescent="0.25">
      <c r="DC4629" s="108"/>
      <c r="DD4629" s="109"/>
      <c r="DE4629" s="110"/>
      <c r="DF4629" s="111"/>
      <c r="DG4629" s="111"/>
    </row>
    <row r="4630" spans="107:111" x14ac:dyDescent="0.25">
      <c r="DC4630" s="4"/>
      <c r="DD4630" s="4"/>
      <c r="DE4630" s="4"/>
      <c r="DF4630" s="4"/>
      <c r="DG4630" s="4"/>
    </row>
    <row r="4631" spans="107:111" x14ac:dyDescent="0.25">
      <c r="DC4631" s="4"/>
      <c r="DD4631" s="4"/>
      <c r="DE4631" s="4"/>
      <c r="DF4631" s="4"/>
      <c r="DG4631" s="4"/>
    </row>
    <row r="4632" spans="107:111" x14ac:dyDescent="0.25">
      <c r="DC4632" s="4"/>
      <c r="DD4632" s="4"/>
      <c r="DE4632" s="4"/>
      <c r="DF4632" s="4"/>
      <c r="DG4632" s="4"/>
    </row>
    <row r="4633" spans="107:111" x14ac:dyDescent="0.25">
      <c r="DC4633" s="4"/>
      <c r="DD4633" s="4"/>
      <c r="DE4633" s="4"/>
      <c r="DF4633" s="4"/>
      <c r="DG4633" s="4"/>
    </row>
    <row r="4634" spans="107:111" x14ac:dyDescent="0.25">
      <c r="DC4634" s="4"/>
      <c r="DD4634" s="4"/>
      <c r="DE4634" s="4"/>
      <c r="DF4634" s="4"/>
      <c r="DG4634" s="4"/>
    </row>
    <row r="4635" spans="107:111" x14ac:dyDescent="0.25">
      <c r="DC4635" s="4"/>
      <c r="DD4635" s="4"/>
      <c r="DE4635" s="4"/>
      <c r="DF4635" s="4"/>
      <c r="DG4635" s="4"/>
    </row>
    <row r="4636" spans="107:111" x14ac:dyDescent="0.25">
      <c r="DC4636" s="4"/>
      <c r="DD4636" s="30"/>
      <c r="DE4636" s="30"/>
      <c r="DF4636" s="30"/>
      <c r="DG4636" s="30"/>
    </row>
    <row r="4637" spans="107:111" x14ac:dyDescent="0.25">
      <c r="DC4637" s="4"/>
      <c r="DD4637" s="4"/>
      <c r="DE4637" s="4"/>
      <c r="DF4637" s="4"/>
      <c r="DG4637" s="4"/>
    </row>
    <row r="4638" spans="107:111" x14ac:dyDescent="0.25">
      <c r="DC4638" s="4"/>
      <c r="DD4638" s="4"/>
      <c r="DE4638" s="4"/>
      <c r="DF4638" s="4"/>
      <c r="DG4638" s="4"/>
    </row>
    <row r="4639" spans="107:111" x14ac:dyDescent="0.25">
      <c r="DC4639" s="4"/>
      <c r="DD4639" s="4"/>
      <c r="DE4639" s="4"/>
      <c r="DF4639" s="4"/>
      <c r="DG4639" s="4"/>
    </row>
    <row r="4640" spans="107:111" x14ac:dyDescent="0.25">
      <c r="DC4640" s="4"/>
      <c r="DD4640" s="4"/>
      <c r="DE4640" s="4"/>
      <c r="DF4640" s="4"/>
      <c r="DG4640" s="4"/>
    </row>
    <row r="4641" spans="107:111" x14ac:dyDescent="0.25">
      <c r="DC4641" s="4"/>
      <c r="DD4641" s="4"/>
      <c r="DE4641" s="4"/>
      <c r="DF4641" s="4"/>
      <c r="DG4641" s="4"/>
    </row>
    <row r="4642" spans="107:111" x14ac:dyDescent="0.25">
      <c r="DC4642" s="4"/>
      <c r="DD4642" s="4"/>
      <c r="DE4642" s="4"/>
      <c r="DF4642" s="4"/>
      <c r="DG4642" s="4"/>
    </row>
    <row r="4643" spans="107:111" x14ac:dyDescent="0.25">
      <c r="DC4643" s="4"/>
      <c r="DD4643" s="4"/>
      <c r="DE4643" s="4"/>
      <c r="DF4643" s="4"/>
      <c r="DG4643" s="4"/>
    </row>
    <row r="4644" spans="107:111" x14ac:dyDescent="0.25">
      <c r="DC4644" s="4"/>
      <c r="DD4644" s="4"/>
      <c r="DE4644" s="4"/>
      <c r="DF4644" s="4"/>
      <c r="DG4644" s="4"/>
    </row>
    <row r="4645" spans="107:111" x14ac:dyDescent="0.25">
      <c r="DC4645" s="4"/>
      <c r="DD4645" s="4"/>
      <c r="DE4645" s="4"/>
      <c r="DF4645" s="4"/>
      <c r="DG4645" s="4"/>
    </row>
    <row r="4646" spans="107:111" x14ac:dyDescent="0.25">
      <c r="DC4646" s="4"/>
      <c r="DD4646" s="89"/>
      <c r="DE4646" s="89"/>
      <c r="DF4646" s="89"/>
      <c r="DG4646" s="89"/>
    </row>
    <row r="4647" spans="107:111" x14ac:dyDescent="0.25">
      <c r="DC4647" s="4"/>
      <c r="DD4647" s="4"/>
      <c r="DE4647" s="4"/>
      <c r="DF4647" s="4"/>
      <c r="DG4647" s="4"/>
    </row>
    <row r="4648" spans="107:111" x14ac:dyDescent="0.25">
      <c r="DC4648" s="4"/>
      <c r="DD4648" s="4"/>
      <c r="DE4648" s="4"/>
      <c r="DF4648" s="4"/>
      <c r="DG4648" s="4"/>
    </row>
    <row r="4649" spans="107:111" x14ac:dyDescent="0.25">
      <c r="DC4649" s="4"/>
      <c r="DD4649" s="4"/>
      <c r="DE4649" s="4"/>
      <c r="DF4649" s="4"/>
      <c r="DG4649" s="4"/>
    </row>
    <row r="4650" spans="107:111" x14ac:dyDescent="0.25">
      <c r="DC4650" s="4"/>
      <c r="DD4650" s="4"/>
      <c r="DE4650" s="4"/>
      <c r="DF4650" s="4"/>
      <c r="DG4650" s="4"/>
    </row>
    <row r="4651" spans="107:111" x14ac:dyDescent="0.25">
      <c r="DC4651" s="4"/>
      <c r="DD4651" s="4"/>
      <c r="DE4651" s="4"/>
      <c r="DF4651" s="4"/>
      <c r="DG4651" s="4"/>
    </row>
    <row r="4652" spans="107:111" x14ac:dyDescent="0.25">
      <c r="DC4652" s="4"/>
      <c r="DD4652" s="4"/>
      <c r="DE4652" s="4"/>
      <c r="DF4652" s="4"/>
      <c r="DG4652" s="4"/>
    </row>
    <row r="4653" spans="107:111" x14ac:dyDescent="0.25">
      <c r="DC4653" s="4"/>
      <c r="DD4653" s="4"/>
      <c r="DE4653" s="4"/>
      <c r="DF4653" s="4"/>
      <c r="DG4653" s="4"/>
    </row>
    <row r="4654" spans="107:111" x14ac:dyDescent="0.25">
      <c r="DC4654" s="4"/>
      <c r="DD4654" s="87"/>
      <c r="DE4654" s="87"/>
      <c r="DF4654" s="87"/>
      <c r="DG4654" s="87"/>
    </row>
    <row r="4655" spans="107:111" x14ac:dyDescent="0.25">
      <c r="DC4655" s="4"/>
      <c r="DD4655" s="4"/>
      <c r="DE4655" s="4"/>
      <c r="DF4655" s="4"/>
      <c r="DG4655" s="4"/>
    </row>
    <row r="4656" spans="107:111" x14ac:dyDescent="0.25">
      <c r="DC4656" s="4"/>
      <c r="DD4656" s="4"/>
      <c r="DE4656" s="4"/>
      <c r="DF4656" s="4"/>
      <c r="DG4656" s="4"/>
    </row>
    <row r="4657" spans="107:111" x14ac:dyDescent="0.25">
      <c r="DC4657" s="106"/>
      <c r="DD4657" s="106"/>
      <c r="DE4657" s="106"/>
      <c r="DF4657" s="107"/>
      <c r="DG4657" s="107"/>
    </row>
    <row r="4658" spans="107:111" x14ac:dyDescent="0.25">
      <c r="DC4658" s="4"/>
      <c r="DD4658" s="4"/>
      <c r="DE4658" s="4"/>
      <c r="DF4658" s="4"/>
      <c r="DG4658" s="4"/>
    </row>
    <row r="4659" spans="107:111" x14ac:dyDescent="0.25">
      <c r="DC4659" s="108"/>
      <c r="DD4659" s="109"/>
      <c r="DE4659" s="110"/>
      <c r="DF4659" s="111"/>
      <c r="DG4659" s="111"/>
    </row>
    <row r="4660" spans="107:111" x14ac:dyDescent="0.25">
      <c r="DC4660" s="4"/>
      <c r="DD4660" s="4"/>
      <c r="DE4660" s="4"/>
      <c r="DF4660" s="4"/>
      <c r="DG4660" s="4"/>
    </row>
    <row r="4661" spans="107:111" x14ac:dyDescent="0.25">
      <c r="DC4661" s="4"/>
      <c r="DD4661" s="4"/>
      <c r="DE4661" s="4"/>
      <c r="DF4661" s="4"/>
      <c r="DG4661" s="4"/>
    </row>
    <row r="4662" spans="107:111" x14ac:dyDescent="0.25">
      <c r="DC4662" s="4"/>
      <c r="DD4662" s="4"/>
      <c r="DE4662" s="4"/>
      <c r="DF4662" s="4"/>
      <c r="DG4662" s="4"/>
    </row>
    <row r="4663" spans="107:111" x14ac:dyDescent="0.25">
      <c r="DC4663" s="4"/>
      <c r="DD4663" s="4"/>
      <c r="DE4663" s="4"/>
      <c r="DF4663" s="4"/>
      <c r="DG4663" s="4"/>
    </row>
    <row r="4664" spans="107:111" x14ac:dyDescent="0.25">
      <c r="DC4664" s="4"/>
      <c r="DD4664" s="4"/>
      <c r="DE4664" s="4"/>
      <c r="DF4664" s="4"/>
      <c r="DG4664" s="4"/>
    </row>
    <row r="4665" spans="107:111" x14ac:dyDescent="0.25">
      <c r="DC4665" s="91"/>
      <c r="DD4665" s="26"/>
      <c r="DE4665" s="86"/>
      <c r="DF4665" s="86"/>
      <c r="DG4665" s="4"/>
    </row>
    <row r="4666" spans="107:111" x14ac:dyDescent="0.25">
      <c r="DC4666" s="4"/>
      <c r="DD4666" s="4"/>
      <c r="DE4666" s="4"/>
      <c r="DF4666" s="4"/>
      <c r="DG4666" s="4"/>
    </row>
    <row r="4667" spans="107:111" x14ac:dyDescent="0.25">
      <c r="DC4667" s="4"/>
      <c r="DD4667" s="30"/>
      <c r="DE4667" s="30"/>
      <c r="DF4667" s="30"/>
      <c r="DG4667" s="30"/>
    </row>
    <row r="4668" spans="107:111" x14ac:dyDescent="0.25">
      <c r="DC4668" s="4"/>
      <c r="DD4668" s="4"/>
      <c r="DE4668" s="4"/>
      <c r="DF4668" s="4"/>
      <c r="DG4668" s="4"/>
    </row>
    <row r="4669" spans="107:111" x14ac:dyDescent="0.25">
      <c r="DC4669" s="4"/>
      <c r="DD4669" s="4"/>
      <c r="DE4669" s="4"/>
      <c r="DF4669" s="4"/>
      <c r="DG4669" s="4"/>
    </row>
    <row r="4670" spans="107:111" x14ac:dyDescent="0.25">
      <c r="DC4670" s="4"/>
      <c r="DD4670" s="4"/>
      <c r="DE4670" s="4"/>
      <c r="DF4670" s="4"/>
      <c r="DG4670" s="4"/>
    </row>
    <row r="4671" spans="107:111" x14ac:dyDescent="0.25">
      <c r="DC4671" s="4"/>
      <c r="DD4671" s="4"/>
      <c r="DE4671" s="4"/>
      <c r="DF4671" s="4"/>
      <c r="DG4671" s="4"/>
    </row>
    <row r="4672" spans="107:111" x14ac:dyDescent="0.25">
      <c r="DC4672" s="4"/>
      <c r="DD4672" s="4"/>
      <c r="DE4672" s="4"/>
      <c r="DF4672" s="4"/>
      <c r="DG4672" s="4"/>
    </row>
    <row r="4673" spans="107:111" x14ac:dyDescent="0.25">
      <c r="DC4673" s="4"/>
      <c r="DD4673" s="4"/>
      <c r="DE4673" s="4"/>
      <c r="DF4673" s="4"/>
      <c r="DG4673" s="4"/>
    </row>
    <row r="4674" spans="107:111" x14ac:dyDescent="0.25">
      <c r="DC4674" s="4"/>
      <c r="DD4674" s="4"/>
      <c r="DE4674" s="4"/>
      <c r="DF4674" s="4"/>
      <c r="DG4674" s="4"/>
    </row>
    <row r="4675" spans="107:111" x14ac:dyDescent="0.25">
      <c r="DC4675" s="4"/>
      <c r="DD4675" s="4"/>
      <c r="DE4675" s="4"/>
      <c r="DF4675" s="4"/>
      <c r="DG4675" s="4"/>
    </row>
    <row r="4676" spans="107:111" x14ac:dyDescent="0.25">
      <c r="DC4676" s="4"/>
      <c r="DD4676" s="4"/>
      <c r="DE4676" s="4"/>
      <c r="DF4676" s="4"/>
      <c r="DG4676" s="4"/>
    </row>
    <row r="4677" spans="107:111" x14ac:dyDescent="0.25">
      <c r="DC4677" s="4"/>
      <c r="DD4677" s="4"/>
      <c r="DE4677" s="4"/>
      <c r="DF4677" s="4"/>
      <c r="DG4677" s="4"/>
    </row>
    <row r="4678" spans="107:111" x14ac:dyDescent="0.25">
      <c r="DC4678" s="4"/>
      <c r="DD4678" s="89"/>
      <c r="DE4678" s="89"/>
      <c r="DF4678" s="89"/>
      <c r="DG4678" s="89"/>
    </row>
    <row r="4679" spans="107:111" x14ac:dyDescent="0.25">
      <c r="DC4679" s="4"/>
      <c r="DD4679" s="4"/>
      <c r="DE4679" s="4"/>
      <c r="DF4679" s="4"/>
      <c r="DG4679" s="4"/>
    </row>
    <row r="4680" spans="107:111" x14ac:dyDescent="0.25">
      <c r="DC4680" s="4"/>
      <c r="DD4680" s="4"/>
      <c r="DE4680" s="4"/>
      <c r="DF4680" s="4"/>
      <c r="DG4680" s="4"/>
    </row>
    <row r="4681" spans="107:111" x14ac:dyDescent="0.25">
      <c r="DC4681" s="4"/>
      <c r="DD4681" s="4"/>
      <c r="DE4681" s="4"/>
      <c r="DF4681" s="4"/>
      <c r="DG4681" s="4"/>
    </row>
    <row r="4682" spans="107:111" x14ac:dyDescent="0.25">
      <c r="DC4682" s="4"/>
      <c r="DD4682" s="4"/>
      <c r="DE4682" s="4"/>
      <c r="DF4682" s="4"/>
      <c r="DG4682" s="4"/>
    </row>
    <row r="4683" spans="107:111" x14ac:dyDescent="0.25">
      <c r="DC4683" s="4"/>
      <c r="DD4683" s="4"/>
      <c r="DE4683" s="4"/>
      <c r="DF4683" s="4"/>
      <c r="DG4683" s="4"/>
    </row>
    <row r="4684" spans="107:111" x14ac:dyDescent="0.25">
      <c r="DC4684" s="4"/>
      <c r="DD4684" s="4"/>
      <c r="DE4684" s="4"/>
      <c r="DF4684" s="4"/>
      <c r="DG4684" s="4"/>
    </row>
    <row r="4685" spans="107:111" x14ac:dyDescent="0.25">
      <c r="DC4685" s="4"/>
      <c r="DD4685" s="4"/>
      <c r="DE4685" s="4"/>
      <c r="DF4685" s="4"/>
      <c r="DG4685" s="4"/>
    </row>
    <row r="4686" spans="107:111" x14ac:dyDescent="0.25">
      <c r="DC4686" s="4"/>
      <c r="DD4686" s="4"/>
      <c r="DE4686" s="4"/>
      <c r="DF4686" s="4"/>
      <c r="DG4686" s="4"/>
    </row>
    <row r="4687" spans="107:111" x14ac:dyDescent="0.25">
      <c r="DC4687" s="4"/>
      <c r="DD4687" s="87"/>
      <c r="DE4687" s="87"/>
      <c r="DF4687" s="87"/>
      <c r="DG4687" s="87"/>
    </row>
    <row r="4688" spans="107:111" x14ac:dyDescent="0.25">
      <c r="DC4688" s="4"/>
      <c r="DD4688" s="4"/>
      <c r="DE4688" s="4"/>
      <c r="DF4688" s="4"/>
      <c r="DG4688" s="4"/>
    </row>
    <row r="4689" spans="107:111" x14ac:dyDescent="0.25">
      <c r="DC4689" s="4"/>
      <c r="DD4689" s="4"/>
      <c r="DE4689" s="4"/>
      <c r="DF4689" s="4"/>
      <c r="DG4689" s="4"/>
    </row>
    <row r="4690" spans="107:111" x14ac:dyDescent="0.25">
      <c r="DC4690" s="106"/>
      <c r="DD4690" s="106"/>
      <c r="DE4690" s="106"/>
      <c r="DF4690" s="107"/>
      <c r="DG4690" s="107"/>
    </row>
    <row r="4691" spans="107:111" x14ac:dyDescent="0.25">
      <c r="DC4691" s="4"/>
      <c r="DD4691" s="4"/>
      <c r="DE4691" s="4"/>
      <c r="DF4691" s="4"/>
      <c r="DG4691" s="4"/>
    </row>
    <row r="4692" spans="107:111" x14ac:dyDescent="0.25">
      <c r="DC4692" s="108"/>
      <c r="DD4692" s="109"/>
      <c r="DE4692" s="110"/>
      <c r="DF4692" s="111"/>
      <c r="DG4692" s="111"/>
    </row>
    <row r="4693" spans="107:111" x14ac:dyDescent="0.25">
      <c r="DC4693" s="4"/>
      <c r="DD4693" s="4"/>
      <c r="DE4693" s="4"/>
      <c r="DF4693" s="4"/>
      <c r="DG4693" s="4"/>
    </row>
    <row r="4694" spans="107:111" x14ac:dyDescent="0.25">
      <c r="DC4694" s="4"/>
      <c r="DD4694" s="4"/>
      <c r="DE4694" s="4"/>
      <c r="DF4694" s="4"/>
      <c r="DG4694" s="4"/>
    </row>
    <row r="4695" spans="107:111" x14ac:dyDescent="0.25">
      <c r="DC4695" s="4"/>
      <c r="DD4695" s="4"/>
      <c r="DE4695" s="4"/>
      <c r="DF4695" s="4"/>
      <c r="DG4695" s="4"/>
    </row>
    <row r="4696" spans="107:111" x14ac:dyDescent="0.25">
      <c r="DC4696" s="4"/>
      <c r="DD4696" s="4"/>
      <c r="DE4696" s="4"/>
      <c r="DF4696" s="4"/>
      <c r="DG4696" s="4"/>
    </row>
    <row r="4697" spans="107:111" x14ac:dyDescent="0.25">
      <c r="DC4697" s="4"/>
      <c r="DD4697" s="4"/>
      <c r="DE4697" s="4"/>
      <c r="DF4697" s="4"/>
      <c r="DG4697" s="4"/>
    </row>
    <row r="4698" spans="107:111" x14ac:dyDescent="0.25">
      <c r="DC4698" s="4"/>
      <c r="DD4698" s="4"/>
      <c r="DE4698" s="4"/>
      <c r="DF4698" s="4"/>
      <c r="DG4698" s="4"/>
    </row>
    <row r="4699" spans="107:111" x14ac:dyDescent="0.25">
      <c r="DC4699" s="4"/>
      <c r="DD4699" s="30"/>
      <c r="DE4699" s="30"/>
      <c r="DF4699" s="30"/>
      <c r="DG4699" s="30"/>
    </row>
    <row r="4700" spans="107:111" x14ac:dyDescent="0.25">
      <c r="DC4700" s="4"/>
      <c r="DD4700" s="4"/>
      <c r="DE4700" s="4"/>
      <c r="DF4700" s="4"/>
      <c r="DG4700" s="4"/>
    </row>
    <row r="4701" spans="107:111" x14ac:dyDescent="0.25">
      <c r="DC4701" s="4"/>
      <c r="DD4701" s="4"/>
      <c r="DE4701" s="4"/>
      <c r="DF4701" s="4"/>
      <c r="DG4701" s="4"/>
    </row>
    <row r="4702" spans="107:111" x14ac:dyDescent="0.25">
      <c r="DC4702" s="4"/>
      <c r="DD4702" s="4"/>
      <c r="DE4702" s="4"/>
      <c r="DF4702" s="4"/>
      <c r="DG4702" s="4"/>
    </row>
    <row r="4703" spans="107:111" x14ac:dyDescent="0.25">
      <c r="DC4703" s="4"/>
      <c r="DD4703" s="4"/>
      <c r="DE4703" s="4"/>
      <c r="DF4703" s="4"/>
      <c r="DG4703" s="4"/>
    </row>
    <row r="4704" spans="107:111" x14ac:dyDescent="0.25">
      <c r="DC4704" s="4"/>
      <c r="DD4704" s="4"/>
      <c r="DE4704" s="4"/>
      <c r="DF4704" s="4"/>
      <c r="DG4704" s="4"/>
    </row>
    <row r="4705" spans="107:111" x14ac:dyDescent="0.25">
      <c r="DC4705" s="4"/>
      <c r="DD4705" s="4"/>
      <c r="DE4705" s="4"/>
      <c r="DF4705" s="4"/>
      <c r="DG4705" s="4"/>
    </row>
    <row r="4706" spans="107:111" x14ac:dyDescent="0.25">
      <c r="DC4706" s="4"/>
      <c r="DD4706" s="4"/>
      <c r="DE4706" s="4"/>
      <c r="DF4706" s="4"/>
      <c r="DG4706" s="4"/>
    </row>
    <row r="4707" spans="107:111" x14ac:dyDescent="0.25">
      <c r="DC4707" s="4"/>
      <c r="DD4707" s="4"/>
      <c r="DE4707" s="4"/>
      <c r="DF4707" s="4"/>
      <c r="DG4707" s="4"/>
    </row>
    <row r="4708" spans="107:111" x14ac:dyDescent="0.25">
      <c r="DC4708" s="4"/>
      <c r="DD4708" s="4"/>
      <c r="DE4708" s="4"/>
      <c r="DF4708" s="4"/>
      <c r="DG4708" s="4"/>
    </row>
    <row r="4709" spans="107:111" x14ac:dyDescent="0.25">
      <c r="DC4709" s="4"/>
      <c r="DD4709" s="89"/>
      <c r="DE4709" s="89"/>
      <c r="DF4709" s="89"/>
      <c r="DG4709" s="89"/>
    </row>
    <row r="4710" spans="107:111" x14ac:dyDescent="0.25">
      <c r="DC4710" s="4"/>
      <c r="DD4710" s="4"/>
      <c r="DE4710" s="4"/>
      <c r="DF4710" s="4"/>
      <c r="DG4710" s="4"/>
    </row>
    <row r="4711" spans="107:111" x14ac:dyDescent="0.25">
      <c r="DC4711" s="4"/>
      <c r="DD4711" s="4"/>
      <c r="DE4711" s="4"/>
      <c r="DF4711" s="4"/>
      <c r="DG4711" s="4"/>
    </row>
    <row r="4712" spans="107:111" x14ac:dyDescent="0.25">
      <c r="DC4712" s="4"/>
      <c r="DD4712" s="4"/>
      <c r="DE4712" s="4"/>
      <c r="DF4712" s="4"/>
      <c r="DG4712" s="4"/>
    </row>
    <row r="4713" spans="107:111" x14ac:dyDescent="0.25">
      <c r="DC4713" s="4"/>
      <c r="DD4713" s="4"/>
      <c r="DE4713" s="4"/>
      <c r="DF4713" s="4"/>
      <c r="DG4713" s="4"/>
    </row>
    <row r="4714" spans="107:111" x14ac:dyDescent="0.25">
      <c r="DC4714" s="4"/>
      <c r="DD4714" s="4"/>
      <c r="DE4714" s="4"/>
      <c r="DF4714" s="4"/>
      <c r="DG4714" s="4"/>
    </row>
    <row r="4715" spans="107:111" x14ac:dyDescent="0.25">
      <c r="DC4715" s="4"/>
      <c r="DD4715" s="4"/>
      <c r="DE4715" s="4"/>
      <c r="DF4715" s="4"/>
      <c r="DG4715" s="4"/>
    </row>
    <row r="4716" spans="107:111" x14ac:dyDescent="0.25">
      <c r="DC4716" s="4"/>
      <c r="DD4716" s="4"/>
      <c r="DE4716" s="4"/>
      <c r="DF4716" s="4"/>
      <c r="DG4716" s="4"/>
    </row>
    <row r="4717" spans="107:111" x14ac:dyDescent="0.25">
      <c r="DC4717" s="4"/>
      <c r="DD4717" s="87"/>
      <c r="DE4717" s="87"/>
      <c r="DF4717" s="87"/>
      <c r="DG4717" s="87"/>
    </row>
    <row r="4718" spans="107:111" x14ac:dyDescent="0.25">
      <c r="DC4718" s="4"/>
      <c r="DD4718" s="4"/>
      <c r="DE4718" s="4"/>
      <c r="DF4718" s="4"/>
      <c r="DG4718" s="4"/>
    </row>
    <row r="4719" spans="107:111" x14ac:dyDescent="0.25">
      <c r="DC4719" s="4"/>
      <c r="DD4719" s="4"/>
      <c r="DE4719" s="4"/>
      <c r="DF4719" s="4"/>
      <c r="DG4719" s="4"/>
    </row>
    <row r="4720" spans="107:111" x14ac:dyDescent="0.25">
      <c r="DC4720" s="106"/>
      <c r="DD4720" s="106"/>
      <c r="DE4720" s="106"/>
      <c r="DF4720" s="107"/>
      <c r="DG4720" s="107"/>
    </row>
    <row r="4721" spans="107:111" x14ac:dyDescent="0.25">
      <c r="DC4721" s="4"/>
      <c r="DD4721" s="4"/>
      <c r="DE4721" s="4"/>
      <c r="DF4721" s="4"/>
      <c r="DG4721" s="4"/>
    </row>
    <row r="4722" spans="107:111" x14ac:dyDescent="0.25">
      <c r="DC4722" s="108"/>
      <c r="DD4722" s="109"/>
      <c r="DE4722" s="110"/>
      <c r="DF4722" s="111"/>
      <c r="DG4722" s="111"/>
    </row>
    <row r="4723" spans="107:111" x14ac:dyDescent="0.25">
      <c r="DC4723" s="4"/>
      <c r="DD4723" s="4"/>
      <c r="DE4723" s="4"/>
      <c r="DF4723" s="4"/>
      <c r="DG4723" s="4"/>
    </row>
    <row r="4724" spans="107:111" x14ac:dyDescent="0.25">
      <c r="DC4724" s="91"/>
      <c r="DD4724" s="26"/>
      <c r="DE4724" s="86"/>
      <c r="DF4724" s="86"/>
      <c r="DG4724" s="4"/>
    </row>
    <row r="4725" spans="107:111" x14ac:dyDescent="0.25">
      <c r="DC4725" s="4"/>
      <c r="DD4725" s="4"/>
      <c r="DE4725" s="4"/>
      <c r="DF4725" s="4"/>
      <c r="DG4725" s="4"/>
    </row>
    <row r="4726" spans="107:111" x14ac:dyDescent="0.25">
      <c r="DC4726" s="4"/>
      <c r="DD4726" s="30"/>
      <c r="DE4726" s="30"/>
      <c r="DF4726" s="30"/>
      <c r="DG4726" s="30"/>
    </row>
    <row r="4727" spans="107:111" x14ac:dyDescent="0.25">
      <c r="DC4727" s="4"/>
      <c r="DD4727" s="4"/>
      <c r="DE4727" s="4"/>
      <c r="DF4727" s="4"/>
      <c r="DG4727" s="4"/>
    </row>
    <row r="4728" spans="107:111" x14ac:dyDescent="0.25">
      <c r="DC4728" s="4"/>
      <c r="DD4728" s="4"/>
      <c r="DE4728" s="4"/>
      <c r="DF4728" s="4"/>
      <c r="DG4728" s="4"/>
    </row>
    <row r="4729" spans="107:111" x14ac:dyDescent="0.25">
      <c r="DC4729" s="4"/>
      <c r="DD4729" s="4"/>
      <c r="DE4729" s="4"/>
      <c r="DF4729" s="4"/>
      <c r="DG4729" s="4"/>
    </row>
    <row r="4730" spans="107:111" x14ac:dyDescent="0.25">
      <c r="DC4730" s="4"/>
      <c r="DD4730" s="4"/>
      <c r="DE4730" s="4"/>
      <c r="DF4730" s="4"/>
      <c r="DG4730" s="4"/>
    </row>
    <row r="4731" spans="107:111" x14ac:dyDescent="0.25">
      <c r="DC4731" s="4"/>
      <c r="DD4731" s="4"/>
      <c r="DE4731" s="4"/>
      <c r="DF4731" s="4"/>
      <c r="DG4731" s="4"/>
    </row>
    <row r="4732" spans="107:111" x14ac:dyDescent="0.25">
      <c r="DC4732" s="4"/>
      <c r="DD4732" s="4"/>
      <c r="DE4732" s="4"/>
      <c r="DF4732" s="4"/>
      <c r="DG4732" s="4"/>
    </row>
    <row r="4733" spans="107:111" x14ac:dyDescent="0.25">
      <c r="DC4733" s="4"/>
      <c r="DD4733" s="89"/>
      <c r="DE4733" s="89"/>
      <c r="DF4733" s="89"/>
      <c r="DG4733" s="89"/>
    </row>
    <row r="4734" spans="107:111" x14ac:dyDescent="0.25">
      <c r="DC4734" s="4"/>
      <c r="DD4734" s="4"/>
      <c r="DE4734" s="4"/>
      <c r="DF4734" s="4"/>
      <c r="DG4734" s="4"/>
    </row>
    <row r="4735" spans="107:111" x14ac:dyDescent="0.25">
      <c r="DC4735" s="4"/>
      <c r="DD4735" s="4"/>
      <c r="DE4735" s="4"/>
      <c r="DF4735" s="4"/>
      <c r="DG4735" s="4"/>
    </row>
    <row r="4736" spans="107:111" x14ac:dyDescent="0.25">
      <c r="DC4736" s="4"/>
      <c r="DD4736" s="4"/>
      <c r="DE4736" s="4"/>
      <c r="DF4736" s="4"/>
      <c r="DG4736" s="4"/>
    </row>
    <row r="4737" spans="107:111" x14ac:dyDescent="0.25">
      <c r="DC4737" s="4"/>
      <c r="DD4737" s="4"/>
      <c r="DE4737" s="4"/>
      <c r="DF4737" s="4"/>
      <c r="DG4737" s="4"/>
    </row>
    <row r="4738" spans="107:111" x14ac:dyDescent="0.25">
      <c r="DC4738" s="4"/>
      <c r="DD4738" s="4"/>
      <c r="DE4738" s="4"/>
      <c r="DF4738" s="4"/>
      <c r="DG4738" s="4"/>
    </row>
    <row r="4739" spans="107:111" x14ac:dyDescent="0.25">
      <c r="DC4739" s="4"/>
      <c r="DD4739" s="4"/>
      <c r="DE4739" s="4"/>
      <c r="DF4739" s="4"/>
      <c r="DG4739" s="4"/>
    </row>
    <row r="4740" spans="107:111" x14ac:dyDescent="0.25">
      <c r="DC4740" s="4"/>
      <c r="DD4740" s="4"/>
      <c r="DE4740" s="4"/>
      <c r="DF4740" s="4"/>
      <c r="DG4740" s="4"/>
    </row>
    <row r="4741" spans="107:111" x14ac:dyDescent="0.25">
      <c r="DC4741" s="4"/>
      <c r="DD4741" s="87"/>
      <c r="DE4741" s="87"/>
      <c r="DF4741" s="87"/>
      <c r="DG4741" s="87"/>
    </row>
    <row r="4742" spans="107:111" x14ac:dyDescent="0.25">
      <c r="DC4742" s="4"/>
      <c r="DD4742" s="4"/>
      <c r="DE4742" s="4"/>
      <c r="DF4742" s="4"/>
      <c r="DG4742" s="4"/>
    </row>
    <row r="4743" spans="107:111" x14ac:dyDescent="0.25">
      <c r="DC4743" s="4"/>
      <c r="DD4743" s="4"/>
      <c r="DE4743" s="4"/>
      <c r="DF4743" s="4"/>
      <c r="DG4743" s="4"/>
    </row>
    <row r="4744" spans="107:111" x14ac:dyDescent="0.25">
      <c r="DC4744" s="106"/>
      <c r="DD4744" s="106"/>
      <c r="DE4744" s="106"/>
      <c r="DF4744" s="107"/>
      <c r="DG4744" s="107"/>
    </row>
    <row r="4745" spans="107:111" x14ac:dyDescent="0.25">
      <c r="DC4745" s="4"/>
      <c r="DD4745" s="4"/>
      <c r="DE4745" s="4"/>
      <c r="DF4745" s="4"/>
      <c r="DG4745" s="4"/>
    </row>
    <row r="4746" spans="107:111" x14ac:dyDescent="0.25">
      <c r="DC4746" s="108"/>
      <c r="DD4746" s="109"/>
      <c r="DE4746" s="110"/>
      <c r="DF4746" s="111"/>
      <c r="DG4746" s="111"/>
    </row>
    <row r="4747" spans="107:111" x14ac:dyDescent="0.25">
      <c r="DC4747" s="4"/>
      <c r="DD4747" s="4"/>
      <c r="DE4747" s="4"/>
      <c r="DF4747" s="4"/>
      <c r="DG4747" s="4"/>
    </row>
    <row r="4748" spans="107:111" x14ac:dyDescent="0.25">
      <c r="DC4748" s="4"/>
      <c r="DD4748" s="4"/>
      <c r="DE4748" s="4"/>
      <c r="DF4748" s="4"/>
      <c r="DG4748" s="4"/>
    </row>
    <row r="4749" spans="107:111" x14ac:dyDescent="0.25">
      <c r="DC4749" s="4"/>
      <c r="DD4749" s="30"/>
      <c r="DE4749" s="30"/>
      <c r="DF4749" s="30"/>
      <c r="DG4749" s="30"/>
    </row>
    <row r="4750" spans="107:111" x14ac:dyDescent="0.25">
      <c r="DC4750" s="4"/>
      <c r="DD4750" s="4"/>
      <c r="DE4750" s="4"/>
      <c r="DF4750" s="4"/>
      <c r="DG4750" s="4"/>
    </row>
    <row r="4751" spans="107:111" x14ac:dyDescent="0.25">
      <c r="DC4751" s="4"/>
      <c r="DD4751" s="4"/>
      <c r="DE4751" s="4"/>
      <c r="DF4751" s="4"/>
      <c r="DG4751" s="4"/>
    </row>
    <row r="4752" spans="107:111" x14ac:dyDescent="0.25">
      <c r="DC4752" s="4"/>
      <c r="DD4752" s="4"/>
      <c r="DE4752" s="4"/>
      <c r="DF4752" s="4"/>
      <c r="DG4752" s="4"/>
    </row>
    <row r="4753" spans="107:111" x14ac:dyDescent="0.25">
      <c r="DC4753" s="4"/>
      <c r="DD4753" s="4"/>
      <c r="DE4753" s="4"/>
      <c r="DF4753" s="4"/>
      <c r="DG4753" s="4"/>
    </row>
    <row r="4754" spans="107:111" x14ac:dyDescent="0.25">
      <c r="DC4754" s="4"/>
      <c r="DD4754" s="4"/>
      <c r="DE4754" s="4"/>
      <c r="DF4754" s="4"/>
      <c r="DG4754" s="4"/>
    </row>
    <row r="4755" spans="107:111" x14ac:dyDescent="0.25">
      <c r="DC4755" s="4"/>
      <c r="DD4755" s="89"/>
      <c r="DE4755" s="89"/>
      <c r="DF4755" s="89"/>
      <c r="DG4755" s="89"/>
    </row>
    <row r="4756" spans="107:111" x14ac:dyDescent="0.25">
      <c r="DC4756" s="4"/>
      <c r="DD4756" s="4"/>
      <c r="DE4756" s="4"/>
      <c r="DF4756" s="4"/>
      <c r="DG4756" s="4"/>
    </row>
    <row r="4757" spans="107:111" x14ac:dyDescent="0.25">
      <c r="DC4757" s="4"/>
      <c r="DD4757" s="4"/>
      <c r="DE4757" s="4"/>
      <c r="DF4757" s="4"/>
      <c r="DG4757" s="4"/>
    </row>
    <row r="4758" spans="107:111" x14ac:dyDescent="0.25">
      <c r="DC4758" s="4"/>
      <c r="DD4758" s="4"/>
      <c r="DE4758" s="4"/>
      <c r="DF4758" s="4"/>
      <c r="DG4758" s="4"/>
    </row>
    <row r="4759" spans="107:111" x14ac:dyDescent="0.25">
      <c r="DC4759" s="4"/>
      <c r="DD4759" s="4"/>
      <c r="DE4759" s="4"/>
      <c r="DF4759" s="4"/>
      <c r="DG4759" s="4"/>
    </row>
    <row r="4760" spans="107:111" x14ac:dyDescent="0.25">
      <c r="DC4760" s="4"/>
      <c r="DD4760" s="4"/>
      <c r="DE4760" s="4"/>
      <c r="DF4760" s="4"/>
      <c r="DG4760" s="4"/>
    </row>
    <row r="4761" spans="107:111" x14ac:dyDescent="0.25">
      <c r="DC4761" s="4"/>
      <c r="DD4761" s="4"/>
      <c r="DE4761" s="4"/>
      <c r="DF4761" s="4"/>
      <c r="DG4761" s="4"/>
    </row>
    <row r="4762" spans="107:111" x14ac:dyDescent="0.25">
      <c r="DC4762" s="4"/>
      <c r="DD4762" s="4"/>
      <c r="DE4762" s="4"/>
      <c r="DF4762" s="4"/>
      <c r="DG4762" s="4"/>
    </row>
    <row r="4763" spans="107:111" x14ac:dyDescent="0.25">
      <c r="DC4763" s="4"/>
      <c r="DD4763" s="87"/>
      <c r="DE4763" s="87"/>
      <c r="DF4763" s="87"/>
      <c r="DG4763" s="87"/>
    </row>
    <row r="4764" spans="107:111" x14ac:dyDescent="0.25">
      <c r="DC4764" s="4"/>
      <c r="DD4764" s="4"/>
      <c r="DE4764" s="4"/>
      <c r="DF4764" s="4"/>
      <c r="DG4764" s="4"/>
    </row>
    <row r="4765" spans="107:111" x14ac:dyDescent="0.25">
      <c r="DC4765" s="4"/>
      <c r="DD4765" s="4"/>
      <c r="DE4765" s="4"/>
      <c r="DF4765" s="4"/>
      <c r="DG4765" s="4"/>
    </row>
    <row r="4766" spans="107:111" x14ac:dyDescent="0.25">
      <c r="DC4766" s="106"/>
      <c r="DD4766" s="106"/>
      <c r="DE4766" s="106"/>
      <c r="DF4766" s="107"/>
      <c r="DG4766" s="107"/>
    </row>
    <row r="4767" spans="107:111" x14ac:dyDescent="0.25">
      <c r="DC4767" s="4"/>
      <c r="DD4767" s="4"/>
      <c r="DE4767" s="4"/>
      <c r="DF4767" s="4"/>
      <c r="DG4767" s="4"/>
    </row>
    <row r="4768" spans="107:111" x14ac:dyDescent="0.25">
      <c r="DC4768" s="108"/>
      <c r="DD4768" s="109"/>
      <c r="DE4768" s="110"/>
      <c r="DF4768" s="111"/>
      <c r="DG4768" s="111"/>
    </row>
    <row r="4769" spans="107:111" x14ac:dyDescent="0.25">
      <c r="DC4769" s="91"/>
      <c r="DD4769" s="26"/>
      <c r="DE4769" s="86"/>
      <c r="DF4769" s="86"/>
      <c r="DG4769" s="4"/>
    </row>
    <row r="4770" spans="107:111" x14ac:dyDescent="0.25">
      <c r="DC4770" s="4"/>
      <c r="DD4770" s="4"/>
      <c r="DE4770" s="4"/>
      <c r="DF4770" s="4"/>
      <c r="DG4770" s="4"/>
    </row>
    <row r="4771" spans="107:111" x14ac:dyDescent="0.25">
      <c r="DC4771" s="4"/>
      <c r="DD4771" s="30"/>
      <c r="DE4771" s="30"/>
      <c r="DF4771" s="30"/>
      <c r="DG4771" s="30"/>
    </row>
    <row r="4772" spans="107:111" x14ac:dyDescent="0.25">
      <c r="DC4772" s="4"/>
      <c r="DD4772" s="4"/>
      <c r="DE4772" s="4"/>
      <c r="DF4772" s="4"/>
      <c r="DG4772" s="4"/>
    </row>
    <row r="4773" spans="107:111" x14ac:dyDescent="0.25">
      <c r="DC4773" s="4"/>
      <c r="DD4773" s="4"/>
      <c r="DE4773" s="4"/>
      <c r="DF4773" s="4"/>
      <c r="DG4773" s="4"/>
    </row>
    <row r="4774" spans="107:111" x14ac:dyDescent="0.25">
      <c r="DC4774" s="4"/>
      <c r="DD4774" s="4"/>
      <c r="DE4774" s="4"/>
      <c r="DF4774" s="4"/>
      <c r="DG4774" s="4"/>
    </row>
    <row r="4775" spans="107:111" x14ac:dyDescent="0.25">
      <c r="DC4775" s="4"/>
      <c r="DD4775" s="4"/>
      <c r="DE4775" s="4"/>
      <c r="DF4775" s="4"/>
      <c r="DG4775" s="4"/>
    </row>
    <row r="4776" spans="107:111" x14ac:dyDescent="0.25">
      <c r="DC4776" s="4"/>
      <c r="DD4776" s="4"/>
      <c r="DE4776" s="4"/>
      <c r="DF4776" s="4"/>
      <c r="DG4776" s="4"/>
    </row>
    <row r="4777" spans="107:111" x14ac:dyDescent="0.25">
      <c r="DC4777" s="4"/>
      <c r="DD4777" s="89"/>
      <c r="DE4777" s="89"/>
      <c r="DF4777" s="89"/>
      <c r="DG4777" s="89"/>
    </row>
    <row r="4778" spans="107:111" x14ac:dyDescent="0.25">
      <c r="DC4778" s="4"/>
      <c r="DD4778" s="4"/>
      <c r="DE4778" s="4"/>
      <c r="DF4778" s="4"/>
      <c r="DG4778" s="4"/>
    </row>
    <row r="4779" spans="107:111" x14ac:dyDescent="0.25">
      <c r="DC4779" s="4"/>
      <c r="DD4779" s="4"/>
      <c r="DE4779" s="4"/>
      <c r="DF4779" s="4"/>
      <c r="DG4779" s="4"/>
    </row>
    <row r="4780" spans="107:111" x14ac:dyDescent="0.25">
      <c r="DC4780" s="4"/>
      <c r="DD4780" s="4"/>
      <c r="DE4780" s="4"/>
      <c r="DF4780" s="4"/>
      <c r="DG4780" s="4"/>
    </row>
    <row r="4781" spans="107:111" x14ac:dyDescent="0.25">
      <c r="DC4781" s="4"/>
      <c r="DD4781" s="4"/>
      <c r="DE4781" s="4"/>
      <c r="DF4781" s="4"/>
      <c r="DG4781" s="4"/>
    </row>
    <row r="4782" spans="107:111" x14ac:dyDescent="0.25">
      <c r="DC4782" s="4"/>
      <c r="DD4782" s="4"/>
      <c r="DE4782" s="4"/>
      <c r="DF4782" s="4"/>
      <c r="DG4782" s="4"/>
    </row>
    <row r="4783" spans="107:111" x14ac:dyDescent="0.25">
      <c r="DC4783" s="4"/>
      <c r="DD4783" s="4"/>
      <c r="DE4783" s="4"/>
      <c r="DF4783" s="4"/>
      <c r="DG4783" s="4"/>
    </row>
    <row r="4784" spans="107:111" x14ac:dyDescent="0.25">
      <c r="DC4784" s="4"/>
      <c r="DD4784" s="4"/>
      <c r="DE4784" s="4"/>
      <c r="DF4784" s="4"/>
      <c r="DG4784" s="4"/>
    </row>
    <row r="4785" spans="107:111" x14ac:dyDescent="0.25">
      <c r="DC4785" s="4"/>
      <c r="DD4785" s="87"/>
      <c r="DE4785" s="87"/>
      <c r="DF4785" s="87"/>
      <c r="DG4785" s="87"/>
    </row>
    <row r="4786" spans="107:111" x14ac:dyDescent="0.25">
      <c r="DC4786" s="4"/>
      <c r="DD4786" s="4"/>
      <c r="DE4786" s="4"/>
      <c r="DF4786" s="4"/>
      <c r="DG4786" s="4"/>
    </row>
    <row r="4787" spans="107:111" x14ac:dyDescent="0.25">
      <c r="DC4787" s="4"/>
      <c r="DD4787" s="4"/>
      <c r="DE4787" s="4"/>
      <c r="DF4787" s="4"/>
      <c r="DG4787" s="4"/>
    </row>
    <row r="4788" spans="107:111" x14ac:dyDescent="0.25">
      <c r="DC4788" s="106"/>
      <c r="DD4788" s="106"/>
      <c r="DE4788" s="106"/>
      <c r="DF4788" s="107"/>
      <c r="DG4788" s="107"/>
    </row>
    <row r="4789" spans="107:111" x14ac:dyDescent="0.25">
      <c r="DC4789" s="4"/>
      <c r="DD4789" s="4"/>
      <c r="DE4789" s="4"/>
      <c r="DF4789" s="4"/>
      <c r="DG4789" s="4"/>
    </row>
    <row r="4790" spans="107:111" x14ac:dyDescent="0.25">
      <c r="DC4790" s="108"/>
      <c r="DD4790" s="109"/>
      <c r="DE4790" s="110"/>
      <c r="DF4790" s="111"/>
      <c r="DG4790" s="111"/>
    </row>
    <row r="4791" spans="107:111" x14ac:dyDescent="0.25">
      <c r="DC4791" s="4"/>
      <c r="DD4791" s="4"/>
      <c r="DE4791" s="4"/>
      <c r="DF4791" s="4"/>
      <c r="DG4791" s="4"/>
    </row>
    <row r="4792" spans="107:111" x14ac:dyDescent="0.25">
      <c r="DC4792" s="4"/>
      <c r="DD4792" s="30"/>
      <c r="DE4792" s="30"/>
      <c r="DF4792" s="30"/>
      <c r="DG4792" s="30"/>
    </row>
    <row r="4793" spans="107:111" x14ac:dyDescent="0.25">
      <c r="DC4793" s="4"/>
      <c r="DD4793" s="4"/>
      <c r="DE4793" s="4"/>
      <c r="DF4793" s="4"/>
      <c r="DG4793" s="4"/>
    </row>
    <row r="4794" spans="107:111" x14ac:dyDescent="0.25">
      <c r="DC4794" s="4"/>
      <c r="DD4794" s="4"/>
      <c r="DE4794" s="4"/>
      <c r="DF4794" s="4"/>
      <c r="DG4794" s="4"/>
    </row>
    <row r="4795" spans="107:111" x14ac:dyDescent="0.25">
      <c r="DC4795" s="4"/>
      <c r="DD4795" s="4"/>
      <c r="DE4795" s="4"/>
      <c r="DF4795" s="4"/>
      <c r="DG4795" s="4"/>
    </row>
    <row r="4796" spans="107:111" x14ac:dyDescent="0.25">
      <c r="DC4796" s="4"/>
      <c r="DD4796" s="4"/>
      <c r="DE4796" s="4"/>
      <c r="DF4796" s="4"/>
      <c r="DG4796" s="4"/>
    </row>
    <row r="4797" spans="107:111" x14ac:dyDescent="0.25">
      <c r="DC4797" s="4"/>
      <c r="DD4797" s="89"/>
      <c r="DE4797" s="89"/>
      <c r="DF4797" s="89"/>
      <c r="DG4797" s="89"/>
    </row>
    <row r="4798" spans="107:111" x14ac:dyDescent="0.25">
      <c r="DC4798" s="4"/>
      <c r="DD4798" s="4"/>
      <c r="DE4798" s="4"/>
      <c r="DF4798" s="4"/>
      <c r="DG4798" s="4"/>
    </row>
    <row r="4799" spans="107:111" x14ac:dyDescent="0.25">
      <c r="DC4799" s="4"/>
      <c r="DD4799" s="4"/>
      <c r="DE4799" s="4"/>
      <c r="DF4799" s="4"/>
      <c r="DG4799" s="4"/>
    </row>
    <row r="4800" spans="107:111" x14ac:dyDescent="0.25">
      <c r="DC4800" s="4"/>
      <c r="DD4800" s="4"/>
      <c r="DE4800" s="4"/>
      <c r="DF4800" s="4"/>
      <c r="DG4800" s="4"/>
    </row>
    <row r="4801" spans="107:111" x14ac:dyDescent="0.25">
      <c r="DC4801" s="4"/>
      <c r="DD4801" s="4"/>
      <c r="DE4801" s="4"/>
      <c r="DF4801" s="4"/>
      <c r="DG4801" s="4"/>
    </row>
    <row r="4802" spans="107:111" x14ac:dyDescent="0.25">
      <c r="DC4802" s="4"/>
      <c r="DD4802" s="4"/>
      <c r="DE4802" s="4"/>
      <c r="DF4802" s="4"/>
      <c r="DG4802" s="4"/>
    </row>
    <row r="4803" spans="107:111" x14ac:dyDescent="0.25">
      <c r="DC4803" s="4"/>
      <c r="DD4803" s="4"/>
      <c r="DE4803" s="4"/>
      <c r="DF4803" s="4"/>
      <c r="DG4803" s="4"/>
    </row>
    <row r="4804" spans="107:111" x14ac:dyDescent="0.25">
      <c r="DC4804" s="4"/>
      <c r="DD4804" s="4"/>
      <c r="DE4804" s="4"/>
      <c r="DF4804" s="4"/>
      <c r="DG4804" s="4"/>
    </row>
    <row r="4805" spans="107:111" x14ac:dyDescent="0.25">
      <c r="DC4805" s="4"/>
      <c r="DD4805" s="87"/>
      <c r="DE4805" s="87"/>
      <c r="DF4805" s="87"/>
      <c r="DG4805" s="87"/>
    </row>
    <row r="4806" spans="107:111" x14ac:dyDescent="0.25">
      <c r="DC4806" s="4"/>
      <c r="DD4806" s="4"/>
      <c r="DE4806" s="4"/>
      <c r="DF4806" s="4"/>
      <c r="DG4806" s="4"/>
    </row>
    <row r="4807" spans="107:111" x14ac:dyDescent="0.25">
      <c r="DC4807" s="4"/>
      <c r="DD4807" s="4"/>
      <c r="DE4807" s="4"/>
      <c r="DF4807" s="4"/>
      <c r="DG4807" s="4"/>
    </row>
    <row r="4808" spans="107:111" x14ac:dyDescent="0.25">
      <c r="DC4808" s="106"/>
      <c r="DD4808" s="106"/>
      <c r="DE4808" s="106"/>
      <c r="DF4808" s="107"/>
      <c r="DG4808" s="107"/>
    </row>
    <row r="4809" spans="107:111" x14ac:dyDescent="0.25">
      <c r="DC4809" s="4"/>
      <c r="DD4809" s="4"/>
      <c r="DE4809" s="4"/>
      <c r="DF4809" s="4"/>
      <c r="DG4809" s="4"/>
    </row>
    <row r="4810" spans="107:111" x14ac:dyDescent="0.25">
      <c r="DC4810" s="108"/>
      <c r="DD4810" s="109"/>
      <c r="DE4810" s="110"/>
      <c r="DF4810" s="111"/>
      <c r="DG4810" s="111"/>
    </row>
    <row r="4811" spans="107:111" x14ac:dyDescent="0.25">
      <c r="DC4811" s="91"/>
      <c r="DD4811" s="26"/>
      <c r="DE4811" s="86"/>
      <c r="DF4811" s="86"/>
      <c r="DG4811" s="4"/>
    </row>
    <row r="4812" spans="107:111" x14ac:dyDescent="0.25">
      <c r="DC4812" s="4"/>
      <c r="DD4812" s="4"/>
      <c r="DE4812" s="4"/>
      <c r="DF4812" s="4"/>
      <c r="DG4812" s="4"/>
    </row>
    <row r="4813" spans="107:111" x14ac:dyDescent="0.25">
      <c r="DC4813" s="4"/>
      <c r="DD4813" s="30"/>
      <c r="DE4813" s="30"/>
      <c r="DF4813" s="30"/>
      <c r="DG4813" s="30"/>
    </row>
    <row r="4814" spans="107:111" x14ac:dyDescent="0.25">
      <c r="DC4814" s="4"/>
      <c r="DD4814" s="4"/>
      <c r="DE4814" s="4"/>
      <c r="DF4814" s="4"/>
      <c r="DG4814" s="4"/>
    </row>
    <row r="4815" spans="107:111" x14ac:dyDescent="0.25">
      <c r="DC4815" s="4"/>
      <c r="DD4815" s="4"/>
      <c r="DE4815" s="4"/>
      <c r="DF4815" s="4"/>
      <c r="DG4815" s="4"/>
    </row>
    <row r="4816" spans="107:111" x14ac:dyDescent="0.25">
      <c r="DC4816" s="4"/>
      <c r="DD4816" s="4"/>
      <c r="DE4816" s="4"/>
      <c r="DF4816" s="4"/>
      <c r="DG4816" s="4"/>
    </row>
    <row r="4817" spans="107:111" x14ac:dyDescent="0.25">
      <c r="DC4817" s="4"/>
      <c r="DD4817" s="4"/>
      <c r="DE4817" s="4"/>
      <c r="DF4817" s="4"/>
      <c r="DG4817" s="4"/>
    </row>
    <row r="4818" spans="107:111" x14ac:dyDescent="0.25">
      <c r="DC4818" s="4"/>
      <c r="DD4818" s="4"/>
      <c r="DE4818" s="4"/>
      <c r="DF4818" s="4"/>
      <c r="DG4818" s="4"/>
    </row>
    <row r="4819" spans="107:111" x14ac:dyDescent="0.25">
      <c r="DC4819" s="4"/>
      <c r="DD4819" s="89"/>
      <c r="DE4819" s="89"/>
      <c r="DF4819" s="89"/>
      <c r="DG4819" s="89"/>
    </row>
    <row r="4820" spans="107:111" x14ac:dyDescent="0.25">
      <c r="DC4820" s="4"/>
      <c r="DD4820" s="4"/>
      <c r="DE4820" s="4"/>
      <c r="DF4820" s="4"/>
      <c r="DG4820" s="4"/>
    </row>
    <row r="4821" spans="107:111" x14ac:dyDescent="0.25">
      <c r="DC4821" s="4"/>
      <c r="DD4821" s="4"/>
      <c r="DE4821" s="4"/>
      <c r="DF4821" s="4"/>
      <c r="DG4821" s="4"/>
    </row>
    <row r="4822" spans="107:111" x14ac:dyDescent="0.25">
      <c r="DC4822" s="4"/>
      <c r="DD4822" s="4"/>
      <c r="DE4822" s="4"/>
      <c r="DF4822" s="4"/>
      <c r="DG4822" s="4"/>
    </row>
    <row r="4823" spans="107:111" x14ac:dyDescent="0.25">
      <c r="DC4823" s="4"/>
      <c r="DD4823" s="4"/>
      <c r="DE4823" s="4"/>
      <c r="DF4823" s="4"/>
      <c r="DG4823" s="4"/>
    </row>
    <row r="4824" spans="107:111" x14ac:dyDescent="0.25">
      <c r="DC4824" s="4"/>
      <c r="DD4824" s="4"/>
      <c r="DE4824" s="4"/>
      <c r="DF4824" s="4"/>
      <c r="DG4824" s="4"/>
    </row>
    <row r="4825" spans="107:111" x14ac:dyDescent="0.25">
      <c r="DC4825" s="4"/>
      <c r="DD4825" s="4"/>
      <c r="DE4825" s="4"/>
      <c r="DF4825" s="4"/>
      <c r="DG4825" s="4"/>
    </row>
    <row r="4826" spans="107:111" x14ac:dyDescent="0.25">
      <c r="DC4826" s="4"/>
      <c r="DD4826" s="4"/>
      <c r="DE4826" s="4"/>
      <c r="DF4826" s="4"/>
      <c r="DG4826" s="4"/>
    </row>
    <row r="4827" spans="107:111" x14ac:dyDescent="0.25">
      <c r="DC4827" s="4"/>
      <c r="DD4827" s="87"/>
      <c r="DE4827" s="87"/>
      <c r="DF4827" s="87"/>
      <c r="DG4827" s="87"/>
    </row>
    <row r="4828" spans="107:111" x14ac:dyDescent="0.25">
      <c r="DC4828" s="4"/>
      <c r="DD4828" s="4"/>
      <c r="DE4828" s="4"/>
      <c r="DF4828" s="4"/>
      <c r="DG4828" s="4"/>
    </row>
    <row r="4829" spans="107:111" x14ac:dyDescent="0.25">
      <c r="DC4829" s="4"/>
      <c r="DD4829" s="4"/>
      <c r="DE4829" s="4"/>
      <c r="DF4829" s="4"/>
      <c r="DG4829" s="4"/>
    </row>
    <row r="4830" spans="107:111" x14ac:dyDescent="0.25">
      <c r="DC4830" s="106"/>
      <c r="DD4830" s="106"/>
      <c r="DE4830" s="106"/>
      <c r="DF4830" s="107"/>
      <c r="DG4830" s="107"/>
    </row>
    <row r="4831" spans="107:111" x14ac:dyDescent="0.25">
      <c r="DC4831" s="4"/>
      <c r="DD4831" s="4"/>
      <c r="DE4831" s="4"/>
      <c r="DF4831" s="4"/>
      <c r="DG4831" s="4"/>
    </row>
    <row r="4832" spans="107:111" x14ac:dyDescent="0.25">
      <c r="DC4832" s="108"/>
      <c r="DD4832" s="109"/>
      <c r="DE4832" s="110"/>
      <c r="DF4832" s="111"/>
      <c r="DG4832" s="111"/>
    </row>
    <row r="4833" spans="107:111" x14ac:dyDescent="0.25">
      <c r="DC4833" s="4"/>
      <c r="DD4833" s="4"/>
      <c r="DE4833" s="4"/>
      <c r="DF4833" s="4"/>
      <c r="DG4833" s="4"/>
    </row>
    <row r="4834" spans="107:111" x14ac:dyDescent="0.25">
      <c r="DC4834" s="4"/>
      <c r="DD4834" s="30"/>
      <c r="DE4834" s="30"/>
      <c r="DF4834" s="30"/>
      <c r="DG4834" s="30"/>
    </row>
    <row r="4835" spans="107:111" x14ac:dyDescent="0.25">
      <c r="DC4835" s="4"/>
      <c r="DD4835" s="4"/>
      <c r="DE4835" s="4"/>
      <c r="DF4835" s="4"/>
      <c r="DG4835" s="4"/>
    </row>
    <row r="4836" spans="107:111" x14ac:dyDescent="0.25">
      <c r="DC4836" s="4"/>
      <c r="DD4836" s="4"/>
      <c r="DE4836" s="4"/>
      <c r="DF4836" s="4"/>
      <c r="DG4836" s="4"/>
    </row>
    <row r="4837" spans="107:111" x14ac:dyDescent="0.25">
      <c r="DC4837" s="4"/>
      <c r="DD4837" s="4"/>
      <c r="DE4837" s="4"/>
      <c r="DF4837" s="4"/>
      <c r="DG4837" s="4"/>
    </row>
    <row r="4838" spans="107:111" x14ac:dyDescent="0.25">
      <c r="DC4838" s="4"/>
      <c r="DD4838" s="4"/>
      <c r="DE4838" s="4"/>
      <c r="DF4838" s="4"/>
      <c r="DG4838" s="4"/>
    </row>
    <row r="4839" spans="107:111" x14ac:dyDescent="0.25">
      <c r="DC4839" s="4"/>
      <c r="DD4839" s="89"/>
      <c r="DE4839" s="89"/>
      <c r="DF4839" s="89"/>
      <c r="DG4839" s="89"/>
    </row>
    <row r="4840" spans="107:111" x14ac:dyDescent="0.25">
      <c r="DC4840" s="4"/>
      <c r="DD4840" s="4"/>
      <c r="DE4840" s="4"/>
      <c r="DF4840" s="4"/>
      <c r="DG4840" s="4"/>
    </row>
    <row r="4841" spans="107:111" x14ac:dyDescent="0.25">
      <c r="DC4841" s="4"/>
      <c r="DD4841" s="4"/>
      <c r="DE4841" s="4"/>
      <c r="DF4841" s="4"/>
      <c r="DG4841" s="4"/>
    </row>
    <row r="4842" spans="107:111" x14ac:dyDescent="0.25">
      <c r="DC4842" s="4"/>
      <c r="DD4842" s="4"/>
      <c r="DE4842" s="4"/>
      <c r="DF4842" s="4"/>
      <c r="DG4842" s="4"/>
    </row>
    <row r="4843" spans="107:111" x14ac:dyDescent="0.25">
      <c r="DC4843" s="4"/>
      <c r="DD4843" s="4"/>
      <c r="DE4843" s="4"/>
      <c r="DF4843" s="4"/>
      <c r="DG4843" s="4"/>
    </row>
    <row r="4844" spans="107:111" x14ac:dyDescent="0.25">
      <c r="DC4844" s="4"/>
      <c r="DD4844" s="4"/>
      <c r="DE4844" s="4"/>
      <c r="DF4844" s="4"/>
      <c r="DG4844" s="4"/>
    </row>
    <row r="4845" spans="107:111" x14ac:dyDescent="0.25">
      <c r="DC4845" s="4"/>
      <c r="DD4845" s="4"/>
      <c r="DE4845" s="4"/>
      <c r="DF4845" s="4"/>
      <c r="DG4845" s="4"/>
    </row>
    <row r="4846" spans="107:111" x14ac:dyDescent="0.25">
      <c r="DC4846" s="4"/>
      <c r="DD4846" s="4"/>
      <c r="DE4846" s="4"/>
      <c r="DF4846" s="4"/>
      <c r="DG4846" s="4"/>
    </row>
    <row r="4847" spans="107:111" x14ac:dyDescent="0.25">
      <c r="DC4847" s="4"/>
      <c r="DD4847" s="87"/>
      <c r="DE4847" s="87"/>
      <c r="DF4847" s="87"/>
      <c r="DG4847" s="87"/>
    </row>
    <row r="4848" spans="107:111" x14ac:dyDescent="0.25">
      <c r="DC4848" s="4"/>
      <c r="DD4848" s="4"/>
      <c r="DE4848" s="4"/>
      <c r="DF4848" s="4"/>
      <c r="DG4848" s="4"/>
    </row>
    <row r="4849" spans="107:111" x14ac:dyDescent="0.25">
      <c r="DC4849" s="4"/>
      <c r="DD4849" s="4"/>
      <c r="DE4849" s="4"/>
      <c r="DF4849" s="4"/>
      <c r="DG4849" s="4"/>
    </row>
    <row r="4850" spans="107:111" x14ac:dyDescent="0.25">
      <c r="DC4850" s="106"/>
      <c r="DD4850" s="106"/>
      <c r="DE4850" s="106"/>
      <c r="DF4850" s="107"/>
      <c r="DG4850" s="107"/>
    </row>
    <row r="4851" spans="107:111" x14ac:dyDescent="0.25">
      <c r="DC4851" s="106"/>
      <c r="DD4851" s="106"/>
      <c r="DE4851" s="106">
        <v>0</v>
      </c>
      <c r="DF4851" s="107"/>
      <c r="DG4851" s="107"/>
    </row>
    <row r="4852" spans="107:111" x14ac:dyDescent="0.25">
      <c r="DC4852" s="91"/>
      <c r="DD4852" s="26"/>
      <c r="DE4852" s="86"/>
      <c r="DF4852" s="86"/>
      <c r="DG4852" s="4"/>
    </row>
    <row r="4853" spans="107:111" x14ac:dyDescent="0.25">
      <c r="DC4853" s="4"/>
      <c r="DD4853" s="4"/>
      <c r="DE4853" s="4"/>
      <c r="DF4853" s="4"/>
      <c r="DG4853" s="4"/>
    </row>
    <row r="4854" spans="107:111" x14ac:dyDescent="0.25">
      <c r="DC4854" s="4"/>
      <c r="DD4854" s="30"/>
      <c r="DE4854" s="30"/>
      <c r="DF4854" s="30"/>
      <c r="DG4854" s="30"/>
    </row>
    <row r="4855" spans="107:111" x14ac:dyDescent="0.25">
      <c r="DC4855" s="4"/>
      <c r="DD4855" s="4"/>
      <c r="DE4855" s="4"/>
      <c r="DF4855" s="4"/>
      <c r="DG4855" s="4"/>
    </row>
    <row r="4856" spans="107:111" x14ac:dyDescent="0.25">
      <c r="DC4856" s="4"/>
      <c r="DD4856" s="4"/>
      <c r="DE4856" s="4"/>
      <c r="DF4856" s="4"/>
      <c r="DG4856" s="4"/>
    </row>
    <row r="4857" spans="107:111" x14ac:dyDescent="0.25">
      <c r="DC4857" s="4"/>
      <c r="DD4857" s="4"/>
      <c r="DE4857" s="4"/>
      <c r="DF4857" s="4"/>
      <c r="DG4857" s="4"/>
    </row>
    <row r="4858" spans="107:111" x14ac:dyDescent="0.25">
      <c r="DC4858" s="4"/>
      <c r="DD4858" s="4"/>
      <c r="DE4858" s="4"/>
      <c r="DF4858" s="4"/>
      <c r="DG4858" s="4"/>
    </row>
    <row r="4859" spans="107:111" x14ac:dyDescent="0.25">
      <c r="DC4859" s="4"/>
      <c r="DD4859" s="89"/>
      <c r="DE4859" s="89"/>
      <c r="DF4859" s="89"/>
      <c r="DG4859" s="89"/>
    </row>
    <row r="4860" spans="107:111" x14ac:dyDescent="0.25">
      <c r="DC4860" s="4"/>
      <c r="DD4860" s="4"/>
      <c r="DE4860" s="4"/>
      <c r="DF4860" s="4"/>
      <c r="DG4860" s="4"/>
    </row>
    <row r="4861" spans="107:111" x14ac:dyDescent="0.25">
      <c r="DC4861" s="4"/>
      <c r="DD4861" s="4"/>
      <c r="DE4861" s="4"/>
      <c r="DF4861" s="4"/>
      <c r="DG4861" s="4"/>
    </row>
    <row r="4862" spans="107:111" x14ac:dyDescent="0.25">
      <c r="DC4862" s="4"/>
      <c r="DD4862" s="4"/>
      <c r="DE4862" s="4"/>
      <c r="DF4862" s="4"/>
      <c r="DG4862" s="4"/>
    </row>
    <row r="4863" spans="107:111" x14ac:dyDescent="0.25">
      <c r="DC4863" s="4"/>
      <c r="DD4863" s="4"/>
      <c r="DE4863" s="4"/>
      <c r="DF4863" s="4"/>
      <c r="DG4863" s="4"/>
    </row>
    <row r="4864" spans="107:111" x14ac:dyDescent="0.25">
      <c r="DC4864" s="4"/>
      <c r="DD4864" s="4"/>
      <c r="DE4864" s="4"/>
      <c r="DF4864" s="4"/>
      <c r="DG4864" s="4"/>
    </row>
    <row r="4865" spans="107:111" x14ac:dyDescent="0.25">
      <c r="DC4865" s="4"/>
      <c r="DD4865" s="4"/>
      <c r="DE4865" s="4"/>
      <c r="DF4865" s="4"/>
      <c r="DG4865" s="4"/>
    </row>
    <row r="4866" spans="107:111" x14ac:dyDescent="0.25">
      <c r="DC4866" s="4"/>
      <c r="DD4866" s="4"/>
      <c r="DE4866" s="4"/>
      <c r="DF4866" s="4"/>
      <c r="DG4866" s="4"/>
    </row>
    <row r="4867" spans="107:111" x14ac:dyDescent="0.25">
      <c r="DC4867" s="4"/>
      <c r="DD4867" s="87"/>
      <c r="DE4867" s="87"/>
      <c r="DF4867" s="87"/>
      <c r="DG4867" s="87"/>
    </row>
    <row r="4868" spans="107:111" x14ac:dyDescent="0.25">
      <c r="DC4868" s="4"/>
      <c r="DD4868" s="4"/>
      <c r="DE4868" s="4"/>
      <c r="DF4868" s="4"/>
      <c r="DG4868" s="4"/>
    </row>
    <row r="4869" spans="107:111" x14ac:dyDescent="0.25">
      <c r="DC4869" s="4"/>
      <c r="DD4869" s="4"/>
      <c r="DE4869" s="4"/>
      <c r="DF4869" s="4"/>
      <c r="DG4869" s="4"/>
    </row>
    <row r="4870" spans="107:111" x14ac:dyDescent="0.25">
      <c r="DC4870" s="106"/>
      <c r="DD4870" s="106"/>
      <c r="DE4870" s="106"/>
      <c r="DF4870" s="107"/>
      <c r="DG4870" s="107"/>
    </row>
    <row r="4871" spans="107:111" x14ac:dyDescent="0.25">
      <c r="DC4871" s="106"/>
      <c r="DD4871" s="106"/>
      <c r="DE4871" s="106">
        <v>0</v>
      </c>
      <c r="DF4871" s="107"/>
      <c r="DG4871" s="107"/>
    </row>
    <row r="4872" spans="107:111" x14ac:dyDescent="0.25">
      <c r="DC4872" s="4"/>
      <c r="DD4872" s="4"/>
      <c r="DE4872" s="4"/>
      <c r="DF4872" s="4"/>
      <c r="DG4872" s="4"/>
    </row>
    <row r="4873" spans="107:111" x14ac:dyDescent="0.25">
      <c r="DC4873" s="4"/>
      <c r="DD4873" s="30"/>
      <c r="DE4873" s="30"/>
      <c r="DF4873" s="30"/>
      <c r="DG4873" s="30"/>
    </row>
    <row r="4874" spans="107:111" x14ac:dyDescent="0.25">
      <c r="DC4874" s="4"/>
      <c r="DD4874" s="4"/>
      <c r="DE4874" s="4"/>
      <c r="DF4874" s="4"/>
      <c r="DG4874" s="4"/>
    </row>
    <row r="4875" spans="107:111" x14ac:dyDescent="0.25">
      <c r="DC4875" s="4"/>
      <c r="DD4875" s="4"/>
      <c r="DE4875" s="4"/>
      <c r="DF4875" s="4"/>
      <c r="DG4875" s="4"/>
    </row>
    <row r="4876" spans="107:111" x14ac:dyDescent="0.25">
      <c r="DC4876" s="4"/>
      <c r="DD4876" s="4"/>
      <c r="DE4876" s="4"/>
      <c r="DF4876" s="4"/>
      <c r="DG4876" s="4"/>
    </row>
    <row r="4877" spans="107:111" x14ac:dyDescent="0.25">
      <c r="DC4877" s="4"/>
      <c r="DD4877" s="89"/>
      <c r="DE4877" s="89"/>
      <c r="DF4877" s="89"/>
      <c r="DG4877" s="89"/>
    </row>
    <row r="4878" spans="107:111" x14ac:dyDescent="0.25">
      <c r="DC4878" s="4"/>
      <c r="DD4878" s="4"/>
      <c r="DE4878" s="4"/>
      <c r="DF4878" s="4"/>
      <c r="DG4878" s="4"/>
    </row>
    <row r="4879" spans="107:111" x14ac:dyDescent="0.25">
      <c r="DC4879" s="4"/>
      <c r="DD4879" s="4"/>
      <c r="DE4879" s="4"/>
      <c r="DF4879" s="4"/>
      <c r="DG4879" s="4"/>
    </row>
    <row r="4880" spans="107:111" x14ac:dyDescent="0.25">
      <c r="DC4880" s="4"/>
      <c r="DD4880" s="4"/>
      <c r="DE4880" s="4"/>
      <c r="DF4880" s="4"/>
      <c r="DG4880" s="4"/>
    </row>
    <row r="4881" spans="107:111" x14ac:dyDescent="0.25">
      <c r="DC4881" s="4"/>
      <c r="DD4881" s="4"/>
      <c r="DE4881" s="4"/>
      <c r="DF4881" s="4"/>
      <c r="DG4881" s="4"/>
    </row>
    <row r="4882" spans="107:111" x14ac:dyDescent="0.25">
      <c r="DC4882" s="4"/>
      <c r="DD4882" s="4"/>
      <c r="DE4882" s="4"/>
      <c r="DF4882" s="4"/>
      <c r="DG4882" s="4"/>
    </row>
    <row r="4883" spans="107:111" x14ac:dyDescent="0.25">
      <c r="DC4883" s="4"/>
      <c r="DD4883" s="4"/>
      <c r="DE4883" s="4"/>
      <c r="DF4883" s="4"/>
      <c r="DG4883" s="4"/>
    </row>
    <row r="4884" spans="107:111" x14ac:dyDescent="0.25">
      <c r="DC4884" s="4"/>
      <c r="DD4884" s="4"/>
      <c r="DE4884" s="4"/>
      <c r="DF4884" s="4"/>
      <c r="DG4884" s="4"/>
    </row>
    <row r="4885" spans="107:111" x14ac:dyDescent="0.25">
      <c r="DC4885" s="4"/>
      <c r="DD4885" s="87"/>
      <c r="DE4885" s="87"/>
      <c r="DF4885" s="87"/>
      <c r="DG4885" s="87"/>
    </row>
    <row r="4886" spans="107:111" x14ac:dyDescent="0.25">
      <c r="DC4886" s="4"/>
      <c r="DD4886" s="4"/>
      <c r="DE4886" s="4"/>
      <c r="DF4886" s="4"/>
      <c r="DG4886" s="4"/>
    </row>
    <row r="4887" spans="107:111" x14ac:dyDescent="0.25">
      <c r="DC4887" s="4"/>
      <c r="DD4887" s="4"/>
      <c r="DE4887" s="4"/>
      <c r="DF4887" s="4"/>
      <c r="DG4887" s="4"/>
    </row>
    <row r="4888" spans="107:111" x14ac:dyDescent="0.25">
      <c r="DC4888" s="106"/>
      <c r="DD4888" s="106"/>
      <c r="DE4888" s="106"/>
      <c r="DF4888" s="107"/>
      <c r="DG4888" s="107"/>
    </row>
    <row r="4889" spans="107:111" x14ac:dyDescent="0.25">
      <c r="DC4889" s="106"/>
      <c r="DD4889" s="106"/>
      <c r="DE4889" s="106">
        <v>0</v>
      </c>
      <c r="DF4889" s="107"/>
      <c r="DG4889" s="107"/>
    </row>
    <row r="4890" spans="107:111" x14ac:dyDescent="0.25">
      <c r="DC4890" s="91"/>
      <c r="DD4890" s="26"/>
      <c r="DE4890" s="86"/>
      <c r="DF4890" s="86"/>
      <c r="DG4890" s="4"/>
    </row>
    <row r="4891" spans="107:111" x14ac:dyDescent="0.25">
      <c r="DC4891" s="4"/>
      <c r="DD4891" s="4"/>
      <c r="DE4891" s="4"/>
      <c r="DF4891" s="4"/>
      <c r="DG4891" s="4"/>
    </row>
    <row r="4892" spans="107:111" x14ac:dyDescent="0.25">
      <c r="DC4892" s="4"/>
      <c r="DD4892" s="30"/>
      <c r="DE4892" s="30"/>
      <c r="DF4892" s="30"/>
      <c r="DG4892" s="30"/>
    </row>
    <row r="4893" spans="107:111" x14ac:dyDescent="0.25">
      <c r="DC4893" s="4"/>
      <c r="DD4893" s="4"/>
      <c r="DE4893" s="4"/>
      <c r="DF4893" s="4"/>
      <c r="DG4893" s="4"/>
    </row>
    <row r="4894" spans="107:111" x14ac:dyDescent="0.25">
      <c r="DC4894" s="4"/>
      <c r="DD4894" s="4"/>
      <c r="DE4894" s="4"/>
      <c r="DF4894" s="4"/>
      <c r="DG4894" s="4"/>
    </row>
    <row r="4895" spans="107:111" x14ac:dyDescent="0.25">
      <c r="DC4895" s="4"/>
      <c r="DD4895" s="4"/>
      <c r="DE4895" s="4"/>
      <c r="DF4895" s="4"/>
      <c r="DG4895" s="4"/>
    </row>
    <row r="4896" spans="107:111" x14ac:dyDescent="0.25">
      <c r="DC4896" s="4"/>
      <c r="DD4896" s="4"/>
      <c r="DE4896" s="4"/>
      <c r="DF4896" s="4"/>
      <c r="DG4896" s="4"/>
    </row>
    <row r="4897" spans="107:111" x14ac:dyDescent="0.25">
      <c r="DC4897" s="4"/>
      <c r="DD4897" s="89"/>
      <c r="DE4897" s="89"/>
      <c r="DF4897" s="89"/>
      <c r="DG4897" s="89"/>
    </row>
    <row r="4898" spans="107:111" x14ac:dyDescent="0.25">
      <c r="DC4898" s="4"/>
      <c r="DD4898" s="4"/>
      <c r="DE4898" s="4"/>
      <c r="DF4898" s="4"/>
      <c r="DG4898" s="4"/>
    </row>
    <row r="4899" spans="107:111" x14ac:dyDescent="0.25">
      <c r="DC4899" s="4"/>
      <c r="DD4899" s="4"/>
      <c r="DE4899" s="4"/>
      <c r="DF4899" s="4"/>
      <c r="DG4899" s="4"/>
    </row>
    <row r="4900" spans="107:111" x14ac:dyDescent="0.25">
      <c r="DC4900" s="4"/>
      <c r="DD4900" s="4"/>
      <c r="DE4900" s="4"/>
      <c r="DF4900" s="4"/>
      <c r="DG4900" s="4"/>
    </row>
    <row r="4901" spans="107:111" x14ac:dyDescent="0.25">
      <c r="DC4901" s="4"/>
      <c r="DD4901" s="4"/>
      <c r="DE4901" s="4"/>
      <c r="DF4901" s="4"/>
      <c r="DG4901" s="4"/>
    </row>
    <row r="4902" spans="107:111" x14ac:dyDescent="0.25">
      <c r="DC4902" s="4"/>
      <c r="DD4902" s="4"/>
      <c r="DE4902" s="4"/>
      <c r="DF4902" s="4"/>
      <c r="DG4902" s="4"/>
    </row>
    <row r="4903" spans="107:111" x14ac:dyDescent="0.25">
      <c r="DC4903" s="4"/>
      <c r="DD4903" s="4"/>
      <c r="DE4903" s="4"/>
      <c r="DF4903" s="4"/>
      <c r="DG4903" s="4"/>
    </row>
    <row r="4904" spans="107:111" x14ac:dyDescent="0.25">
      <c r="DC4904" s="4"/>
      <c r="DD4904" s="4"/>
      <c r="DE4904" s="4"/>
      <c r="DF4904" s="4"/>
      <c r="DG4904" s="4"/>
    </row>
    <row r="4905" spans="107:111" x14ac:dyDescent="0.25">
      <c r="DC4905" s="4"/>
      <c r="DD4905" s="87"/>
      <c r="DE4905" s="87"/>
      <c r="DF4905" s="87"/>
      <c r="DG4905" s="87"/>
    </row>
    <row r="4906" spans="107:111" x14ac:dyDescent="0.25">
      <c r="DC4906" s="4"/>
      <c r="DD4906" s="4"/>
      <c r="DE4906" s="4"/>
      <c r="DF4906" s="4"/>
      <c r="DG4906" s="4"/>
    </row>
    <row r="4907" spans="107:111" x14ac:dyDescent="0.25">
      <c r="DC4907" s="4"/>
      <c r="DD4907" s="4"/>
      <c r="DE4907" s="4"/>
      <c r="DF4907" s="4"/>
      <c r="DG4907" s="4"/>
    </row>
    <row r="4908" spans="107:111" x14ac:dyDescent="0.25">
      <c r="DC4908" s="106"/>
      <c r="DD4908" s="106"/>
      <c r="DE4908" s="106"/>
      <c r="DF4908" s="107"/>
      <c r="DG4908" s="107"/>
    </row>
    <row r="4909" spans="107:111" x14ac:dyDescent="0.25">
      <c r="DC4909" s="106"/>
      <c r="DD4909" s="106"/>
      <c r="DE4909" s="106">
        <v>0</v>
      </c>
      <c r="DF4909" s="107"/>
      <c r="DG4909" s="107"/>
    </row>
    <row r="4910" spans="107:111" x14ac:dyDescent="0.25">
      <c r="DC4910" s="4"/>
      <c r="DD4910" s="4"/>
      <c r="DE4910" s="4"/>
      <c r="DF4910" s="4"/>
      <c r="DG4910" s="4"/>
    </row>
    <row r="4911" spans="107:111" x14ac:dyDescent="0.25">
      <c r="DC4911" s="4"/>
      <c r="DD4911" s="30"/>
      <c r="DE4911" s="30"/>
      <c r="DF4911" s="30"/>
      <c r="DG4911" s="30"/>
    </row>
    <row r="4912" spans="107:111" x14ac:dyDescent="0.25">
      <c r="DC4912" s="4"/>
      <c r="DD4912" s="4"/>
      <c r="DE4912" s="4"/>
      <c r="DF4912" s="4"/>
      <c r="DG4912" s="4"/>
    </row>
    <row r="4913" spans="107:111" x14ac:dyDescent="0.25">
      <c r="DC4913" s="4"/>
      <c r="DD4913" s="4"/>
      <c r="DE4913" s="4"/>
      <c r="DF4913" s="4"/>
      <c r="DG4913" s="4"/>
    </row>
    <row r="4914" spans="107:111" x14ac:dyDescent="0.25">
      <c r="DC4914" s="4"/>
      <c r="DD4914" s="4"/>
      <c r="DE4914" s="4"/>
      <c r="DF4914" s="4"/>
      <c r="DG4914" s="4"/>
    </row>
    <row r="4915" spans="107:111" x14ac:dyDescent="0.25">
      <c r="DC4915" s="4"/>
      <c r="DD4915" s="89"/>
      <c r="DE4915" s="89"/>
      <c r="DF4915" s="89"/>
      <c r="DG4915" s="89"/>
    </row>
    <row r="4916" spans="107:111" x14ac:dyDescent="0.25">
      <c r="DC4916" s="4"/>
      <c r="DD4916" s="4"/>
      <c r="DE4916" s="4"/>
      <c r="DF4916" s="4"/>
      <c r="DG4916" s="4"/>
    </row>
    <row r="4917" spans="107:111" x14ac:dyDescent="0.25">
      <c r="DC4917" s="4"/>
      <c r="DD4917" s="4"/>
      <c r="DE4917" s="4"/>
      <c r="DF4917" s="4"/>
      <c r="DG4917" s="4"/>
    </row>
    <row r="4918" spans="107:111" x14ac:dyDescent="0.25">
      <c r="DC4918" s="4"/>
      <c r="DD4918" s="4"/>
      <c r="DE4918" s="4"/>
      <c r="DF4918" s="4"/>
      <c r="DG4918" s="4"/>
    </row>
    <row r="4919" spans="107:111" x14ac:dyDescent="0.25">
      <c r="DC4919" s="4"/>
      <c r="DD4919" s="4"/>
      <c r="DE4919" s="4"/>
      <c r="DF4919" s="4"/>
      <c r="DG4919" s="4"/>
    </row>
    <row r="4920" spans="107:111" x14ac:dyDescent="0.25">
      <c r="DC4920" s="4"/>
      <c r="DD4920" s="4"/>
      <c r="DE4920" s="4"/>
      <c r="DF4920" s="4"/>
      <c r="DG4920" s="4"/>
    </row>
    <row r="4921" spans="107:111" x14ac:dyDescent="0.25">
      <c r="DC4921" s="4"/>
      <c r="DD4921" s="4"/>
      <c r="DE4921" s="4"/>
      <c r="DF4921" s="4"/>
      <c r="DG4921" s="4"/>
    </row>
    <row r="4922" spans="107:111" x14ac:dyDescent="0.25">
      <c r="DC4922" s="4"/>
      <c r="DD4922" s="4"/>
      <c r="DE4922" s="4"/>
      <c r="DF4922" s="4"/>
      <c r="DG4922" s="4"/>
    </row>
    <row r="4923" spans="107:111" x14ac:dyDescent="0.25">
      <c r="DC4923" s="4"/>
      <c r="DD4923" s="87"/>
      <c r="DE4923" s="87"/>
      <c r="DF4923" s="87"/>
      <c r="DG4923" s="87"/>
    </row>
    <row r="4924" spans="107:111" x14ac:dyDescent="0.25">
      <c r="DC4924" s="4"/>
      <c r="DD4924" s="4"/>
      <c r="DE4924" s="4"/>
      <c r="DF4924" s="4"/>
      <c r="DG4924" s="4"/>
    </row>
    <row r="4925" spans="107:111" x14ac:dyDescent="0.25">
      <c r="DC4925" s="4"/>
      <c r="DD4925" s="4"/>
      <c r="DE4925" s="4"/>
      <c r="DF4925" s="4"/>
      <c r="DG4925" s="4"/>
    </row>
    <row r="4926" spans="107:111" x14ac:dyDescent="0.25">
      <c r="DC4926" s="106"/>
      <c r="DD4926" s="106"/>
      <c r="DE4926" s="106"/>
      <c r="DF4926" s="107"/>
      <c r="DG4926" s="107"/>
    </row>
    <row r="4927" spans="107:111" x14ac:dyDescent="0.25">
      <c r="DC4927" s="4"/>
      <c r="DD4927" s="4"/>
      <c r="DE4927" s="4"/>
      <c r="DF4927" s="4"/>
      <c r="DG4927" s="4"/>
    </row>
    <row r="4928" spans="107:111" x14ac:dyDescent="0.25">
      <c r="DC4928" s="4"/>
      <c r="DD4928" s="4"/>
      <c r="DE4928" s="4"/>
      <c r="DF4928" s="4"/>
      <c r="DG4928" s="4"/>
    </row>
    <row r="4929" spans="107:111" x14ac:dyDescent="0.25">
      <c r="DC4929" s="91"/>
      <c r="DD4929" s="26"/>
      <c r="DE4929" s="86"/>
      <c r="DF4929" s="86"/>
      <c r="DG4929" s="4"/>
    </row>
    <row r="4930" spans="107:111" x14ac:dyDescent="0.25">
      <c r="DC4930" s="4"/>
      <c r="DD4930" s="4"/>
      <c r="DE4930" s="4"/>
      <c r="DF4930" s="4"/>
      <c r="DG4930" s="4"/>
    </row>
    <row r="4931" spans="107:111" x14ac:dyDescent="0.25">
      <c r="DC4931" s="4"/>
      <c r="DD4931" s="30"/>
      <c r="DE4931" s="30"/>
      <c r="DF4931" s="30"/>
      <c r="DG4931" s="30"/>
    </row>
    <row r="4932" spans="107:111" x14ac:dyDescent="0.25">
      <c r="DC4932" s="4"/>
      <c r="DD4932" s="4"/>
      <c r="DE4932" s="4"/>
      <c r="DF4932" s="4"/>
      <c r="DG4932" s="4"/>
    </row>
    <row r="4933" spans="107:111" x14ac:dyDescent="0.25">
      <c r="DC4933" s="4"/>
      <c r="DD4933" s="4"/>
      <c r="DE4933" s="4"/>
      <c r="DF4933" s="4"/>
      <c r="DG4933" s="4"/>
    </row>
    <row r="4934" spans="107:111" x14ac:dyDescent="0.25">
      <c r="DC4934" s="4"/>
      <c r="DD4934" s="4"/>
      <c r="DE4934" s="4"/>
      <c r="DF4934" s="4"/>
      <c r="DG4934" s="4"/>
    </row>
    <row r="4935" spans="107:111" x14ac:dyDescent="0.25">
      <c r="DC4935" s="4"/>
      <c r="DD4935" s="4"/>
      <c r="DE4935" s="4"/>
      <c r="DF4935" s="4"/>
      <c r="DG4935" s="4"/>
    </row>
    <row r="4936" spans="107:111" x14ac:dyDescent="0.25">
      <c r="DC4936" s="4"/>
      <c r="DD4936" s="4"/>
      <c r="DE4936" s="4"/>
      <c r="DF4936" s="4"/>
      <c r="DG4936" s="4"/>
    </row>
    <row r="4937" spans="107:111" x14ac:dyDescent="0.25">
      <c r="DC4937" s="4"/>
      <c r="DD4937" s="89"/>
      <c r="DE4937" s="89"/>
      <c r="DF4937" s="89"/>
      <c r="DG4937" s="89"/>
    </row>
    <row r="4938" spans="107:111" x14ac:dyDescent="0.25">
      <c r="DC4938" s="4"/>
      <c r="DD4938" s="4"/>
      <c r="DE4938" s="4"/>
      <c r="DF4938" s="4"/>
      <c r="DG4938" s="4"/>
    </row>
    <row r="4939" spans="107:111" x14ac:dyDescent="0.25">
      <c r="DC4939" s="4"/>
      <c r="DD4939" s="4"/>
      <c r="DE4939" s="4"/>
      <c r="DF4939" s="4"/>
      <c r="DG4939" s="4"/>
    </row>
    <row r="4940" spans="107:111" x14ac:dyDescent="0.25">
      <c r="DC4940" s="4"/>
      <c r="DD4940" s="4"/>
      <c r="DE4940" s="4"/>
      <c r="DF4940" s="4"/>
      <c r="DG4940" s="4"/>
    </row>
    <row r="4941" spans="107:111" x14ac:dyDescent="0.25">
      <c r="DC4941" s="4"/>
      <c r="DD4941" s="4"/>
      <c r="DE4941" s="4"/>
      <c r="DF4941" s="4"/>
      <c r="DG4941" s="4"/>
    </row>
    <row r="4942" spans="107:111" x14ac:dyDescent="0.25">
      <c r="DC4942" s="4"/>
      <c r="DD4942" s="4"/>
      <c r="DE4942" s="4"/>
      <c r="DF4942" s="4"/>
      <c r="DG4942" s="4"/>
    </row>
    <row r="4943" spans="107:111" x14ac:dyDescent="0.25">
      <c r="DC4943" s="4"/>
      <c r="DD4943" s="4"/>
      <c r="DE4943" s="4"/>
      <c r="DF4943" s="4"/>
      <c r="DG4943" s="4"/>
    </row>
    <row r="4944" spans="107:111" x14ac:dyDescent="0.25">
      <c r="DC4944" s="4"/>
      <c r="DD4944" s="4"/>
      <c r="DE4944" s="4"/>
      <c r="DF4944" s="4"/>
      <c r="DG4944" s="4"/>
    </row>
    <row r="4945" spans="107:111" x14ac:dyDescent="0.25">
      <c r="DC4945" s="4"/>
      <c r="DD4945" s="87"/>
      <c r="DE4945" s="87"/>
      <c r="DF4945" s="87"/>
      <c r="DG4945" s="87"/>
    </row>
    <row r="4946" spans="107:111" x14ac:dyDescent="0.25">
      <c r="DC4946" s="4"/>
      <c r="DD4946" s="4"/>
      <c r="DE4946" s="4"/>
      <c r="DF4946" s="4"/>
      <c r="DG4946" s="4"/>
    </row>
    <row r="4947" spans="107:111" x14ac:dyDescent="0.25">
      <c r="DC4947" s="4"/>
      <c r="DD4947" s="4"/>
      <c r="DE4947" s="4"/>
      <c r="DF4947" s="4"/>
      <c r="DG4947" s="4"/>
    </row>
    <row r="4948" spans="107:111" x14ac:dyDescent="0.25">
      <c r="DC4948" s="106"/>
      <c r="DD4948" s="106"/>
      <c r="DE4948" s="106"/>
      <c r="DF4948" s="107"/>
      <c r="DG4948" s="107"/>
    </row>
    <row r="4949" spans="107:111" x14ac:dyDescent="0.25">
      <c r="DC4949" s="4"/>
      <c r="DD4949" s="4"/>
      <c r="DE4949" s="4"/>
      <c r="DF4949" s="4"/>
      <c r="DG4949" s="4"/>
    </row>
    <row r="4950" spans="107:111" x14ac:dyDescent="0.25">
      <c r="DC4950" s="4"/>
      <c r="DD4950" s="4"/>
      <c r="DE4950" s="4"/>
      <c r="DF4950" s="4"/>
      <c r="DG4950" s="4"/>
    </row>
    <row r="4951" spans="107:111" x14ac:dyDescent="0.25">
      <c r="DC4951" s="91"/>
      <c r="DD4951" s="26"/>
      <c r="DE4951" s="86"/>
      <c r="DF4951" s="86"/>
      <c r="DG4951" s="4"/>
    </row>
    <row r="4952" spans="107:111" x14ac:dyDescent="0.25">
      <c r="DC4952" s="4"/>
      <c r="DD4952" s="4"/>
      <c r="DE4952" s="4"/>
      <c r="DF4952" s="4"/>
      <c r="DG4952" s="4"/>
    </row>
    <row r="4953" spans="107:111" x14ac:dyDescent="0.25">
      <c r="DC4953" s="4"/>
      <c r="DD4953" s="30"/>
      <c r="DE4953" s="30"/>
      <c r="DF4953" s="30"/>
      <c r="DG4953" s="30"/>
    </row>
    <row r="4954" spans="107:111" x14ac:dyDescent="0.25">
      <c r="DC4954" s="4"/>
      <c r="DD4954" s="4"/>
      <c r="DE4954" s="4"/>
      <c r="DF4954" s="4"/>
      <c r="DG4954" s="4"/>
    </row>
    <row r="4955" spans="107:111" x14ac:dyDescent="0.25">
      <c r="DC4955" s="4"/>
      <c r="DD4955" s="4"/>
      <c r="DE4955" s="4"/>
      <c r="DF4955" s="4"/>
      <c r="DG4955" s="4"/>
    </row>
    <row r="4956" spans="107:111" x14ac:dyDescent="0.25">
      <c r="DC4956" s="4"/>
      <c r="DD4956" s="4"/>
      <c r="DE4956" s="4"/>
      <c r="DF4956" s="4"/>
      <c r="DG4956" s="4"/>
    </row>
    <row r="4957" spans="107:111" x14ac:dyDescent="0.25">
      <c r="DC4957" s="4"/>
      <c r="DD4957" s="4"/>
      <c r="DE4957" s="4"/>
      <c r="DF4957" s="4"/>
      <c r="DG4957" s="4"/>
    </row>
    <row r="4958" spans="107:111" x14ac:dyDescent="0.25">
      <c r="DC4958" s="4"/>
      <c r="DD4958" s="4"/>
      <c r="DE4958" s="4"/>
      <c r="DF4958" s="4"/>
      <c r="DG4958" s="4"/>
    </row>
    <row r="4959" spans="107:111" x14ac:dyDescent="0.25">
      <c r="DC4959" s="4"/>
      <c r="DD4959" s="89"/>
      <c r="DE4959" s="89"/>
      <c r="DF4959" s="89"/>
      <c r="DG4959" s="89"/>
    </row>
    <row r="4960" spans="107:111" x14ac:dyDescent="0.25">
      <c r="DC4960" s="4"/>
      <c r="DD4960" s="4"/>
      <c r="DE4960" s="4"/>
      <c r="DF4960" s="4"/>
      <c r="DG4960" s="4"/>
    </row>
    <row r="4961" spans="107:111" x14ac:dyDescent="0.25">
      <c r="DC4961" s="4"/>
      <c r="DD4961" s="4"/>
      <c r="DE4961" s="4"/>
      <c r="DF4961" s="4"/>
      <c r="DG4961" s="4"/>
    </row>
    <row r="4962" spans="107:111" x14ac:dyDescent="0.25">
      <c r="DC4962" s="4"/>
      <c r="DD4962" s="4"/>
      <c r="DE4962" s="4"/>
      <c r="DF4962" s="4"/>
      <c r="DG4962" s="4"/>
    </row>
    <row r="4963" spans="107:111" x14ac:dyDescent="0.25">
      <c r="DC4963" s="4"/>
      <c r="DD4963" s="4"/>
      <c r="DE4963" s="4"/>
      <c r="DF4963" s="4"/>
      <c r="DG4963" s="4"/>
    </row>
    <row r="4964" spans="107:111" x14ac:dyDescent="0.25">
      <c r="DC4964" s="4"/>
      <c r="DD4964" s="4"/>
      <c r="DE4964" s="4"/>
      <c r="DF4964" s="4"/>
      <c r="DG4964" s="4"/>
    </row>
    <row r="4965" spans="107:111" x14ac:dyDescent="0.25">
      <c r="DC4965" s="4"/>
      <c r="DD4965" s="4"/>
      <c r="DE4965" s="4"/>
      <c r="DF4965" s="4"/>
      <c r="DG4965" s="4"/>
    </row>
    <row r="4966" spans="107:111" x14ac:dyDescent="0.25">
      <c r="DC4966" s="4"/>
      <c r="DD4966" s="4"/>
      <c r="DE4966" s="4"/>
      <c r="DF4966" s="4"/>
      <c r="DG4966" s="4"/>
    </row>
    <row r="4967" spans="107:111" x14ac:dyDescent="0.25">
      <c r="DC4967" s="4"/>
      <c r="DD4967" s="87"/>
      <c r="DE4967" s="87"/>
      <c r="DF4967" s="87"/>
      <c r="DG4967" s="87"/>
    </row>
    <row r="4968" spans="107:111" x14ac:dyDescent="0.25">
      <c r="DC4968" s="4"/>
      <c r="DD4968" s="4"/>
      <c r="DE4968" s="4"/>
      <c r="DF4968" s="4"/>
      <c r="DG4968" s="4"/>
    </row>
    <row r="4969" spans="107:111" x14ac:dyDescent="0.25">
      <c r="DC4969" s="4"/>
      <c r="DD4969" s="4"/>
      <c r="DE4969" s="4"/>
      <c r="DF4969" s="4"/>
      <c r="DG4969" s="4"/>
    </row>
    <row r="4970" spans="107:111" x14ac:dyDescent="0.25">
      <c r="DC4970" s="106"/>
      <c r="DD4970" s="106"/>
      <c r="DE4970" s="106"/>
      <c r="DF4970" s="107"/>
      <c r="DG4970" s="107"/>
    </row>
    <row r="4971" spans="107:111" x14ac:dyDescent="0.25">
      <c r="DC4971" s="4"/>
      <c r="DD4971" s="4"/>
      <c r="DE4971" s="4"/>
      <c r="DF4971" s="4"/>
      <c r="DG4971" s="4"/>
    </row>
    <row r="4972" spans="107:111" x14ac:dyDescent="0.25">
      <c r="DC4972" s="4"/>
      <c r="DD4972" s="4"/>
      <c r="DE4972" s="4"/>
      <c r="DF4972" s="4"/>
      <c r="DG4972" s="4"/>
    </row>
    <row r="4973" spans="107:111" x14ac:dyDescent="0.25">
      <c r="DC4973" s="4"/>
      <c r="DD4973" s="4"/>
      <c r="DE4973" s="4"/>
      <c r="DF4973" s="4"/>
      <c r="DG4973" s="4"/>
    </row>
    <row r="4974" spans="107:111" x14ac:dyDescent="0.25">
      <c r="DC4974" s="4"/>
      <c r="DD4974" s="30"/>
      <c r="DE4974" s="30"/>
      <c r="DF4974" s="30"/>
      <c r="DG4974" s="30"/>
    </row>
    <row r="4975" spans="107:111" x14ac:dyDescent="0.25">
      <c r="DC4975" s="4"/>
      <c r="DD4975" s="4"/>
      <c r="DE4975" s="4"/>
      <c r="DF4975" s="4"/>
      <c r="DG4975" s="4"/>
    </row>
    <row r="4976" spans="107:111" x14ac:dyDescent="0.25">
      <c r="DC4976" s="4"/>
      <c r="DD4976" s="4"/>
      <c r="DE4976" s="4"/>
      <c r="DF4976" s="4"/>
      <c r="DG4976" s="4"/>
    </row>
    <row r="4977" spans="107:111" x14ac:dyDescent="0.25">
      <c r="DC4977" s="4"/>
      <c r="DD4977" s="4"/>
      <c r="DE4977" s="4"/>
      <c r="DF4977" s="4"/>
      <c r="DG4977" s="4"/>
    </row>
    <row r="4978" spans="107:111" x14ac:dyDescent="0.25">
      <c r="DC4978" s="4"/>
      <c r="DD4978" s="4"/>
      <c r="DE4978" s="4"/>
      <c r="DF4978" s="4"/>
      <c r="DG4978" s="4"/>
    </row>
    <row r="4979" spans="107:111" x14ac:dyDescent="0.25">
      <c r="DC4979" s="4"/>
      <c r="DD4979" s="89"/>
      <c r="DE4979" s="89"/>
      <c r="DF4979" s="89"/>
      <c r="DG4979" s="89"/>
    </row>
    <row r="4980" spans="107:111" x14ac:dyDescent="0.25">
      <c r="DC4980" s="4"/>
      <c r="DD4980" s="4"/>
      <c r="DE4980" s="4"/>
      <c r="DF4980" s="4"/>
      <c r="DG4980" s="4"/>
    </row>
    <row r="4981" spans="107:111" x14ac:dyDescent="0.25">
      <c r="DC4981" s="4"/>
      <c r="DD4981" s="4"/>
      <c r="DE4981" s="4"/>
      <c r="DF4981" s="4"/>
      <c r="DG4981" s="4"/>
    </row>
    <row r="4982" spans="107:111" x14ac:dyDescent="0.25">
      <c r="DC4982" s="4"/>
      <c r="DD4982" s="4"/>
      <c r="DE4982" s="4"/>
      <c r="DF4982" s="4"/>
      <c r="DG4982" s="4"/>
    </row>
    <row r="4983" spans="107:111" x14ac:dyDescent="0.25">
      <c r="DC4983" s="4"/>
      <c r="DD4983" s="4"/>
      <c r="DE4983" s="4"/>
      <c r="DF4983" s="4"/>
      <c r="DG4983" s="4"/>
    </row>
    <row r="4984" spans="107:111" x14ac:dyDescent="0.25">
      <c r="DC4984" s="4"/>
      <c r="DD4984" s="4"/>
      <c r="DE4984" s="4"/>
      <c r="DF4984" s="4"/>
      <c r="DG4984" s="4"/>
    </row>
    <row r="4985" spans="107:111" x14ac:dyDescent="0.25">
      <c r="DC4985" s="4"/>
      <c r="DD4985" s="4"/>
      <c r="DE4985" s="4"/>
      <c r="DF4985" s="4"/>
      <c r="DG4985" s="4"/>
    </row>
    <row r="4986" spans="107:111" x14ac:dyDescent="0.25">
      <c r="DC4986" s="4"/>
      <c r="DD4986" s="4"/>
      <c r="DE4986" s="4"/>
      <c r="DF4986" s="4"/>
      <c r="DG4986" s="4"/>
    </row>
    <row r="4987" spans="107:111" x14ac:dyDescent="0.25">
      <c r="DC4987" s="4"/>
      <c r="DD4987" s="87"/>
      <c r="DE4987" s="87"/>
      <c r="DF4987" s="87"/>
      <c r="DG4987" s="87"/>
    </row>
    <row r="4988" spans="107:111" x14ac:dyDescent="0.25">
      <c r="DC4988" s="4"/>
      <c r="DD4988" s="4"/>
      <c r="DE4988" s="4"/>
      <c r="DF4988" s="4"/>
      <c r="DG4988" s="4"/>
    </row>
    <row r="4989" spans="107:111" x14ac:dyDescent="0.25">
      <c r="DC4989" s="4"/>
      <c r="DD4989" s="4"/>
      <c r="DE4989" s="4"/>
      <c r="DF4989" s="4"/>
      <c r="DG4989" s="4"/>
    </row>
    <row r="4990" spans="107:111" x14ac:dyDescent="0.25">
      <c r="DC4990" s="106"/>
      <c r="DD4990" s="106"/>
      <c r="DE4990" s="106"/>
      <c r="DF4990" s="107"/>
      <c r="DG4990" s="107"/>
    </row>
    <row r="4991" spans="107:111" x14ac:dyDescent="0.25">
      <c r="DC4991" s="4"/>
      <c r="DD4991" s="4"/>
      <c r="DE4991" s="4"/>
      <c r="DF4991" s="4"/>
      <c r="DG4991" s="4"/>
    </row>
    <row r="4992" spans="107:111" x14ac:dyDescent="0.25">
      <c r="DC4992" s="4"/>
      <c r="DD4992" s="4"/>
      <c r="DE4992" s="4"/>
      <c r="DF4992" s="4"/>
      <c r="DG4992" s="4"/>
    </row>
    <row r="4993" spans="107:111" x14ac:dyDescent="0.25">
      <c r="DC4993" s="108"/>
      <c r="DD4993" s="108"/>
      <c r="DE4993" s="108"/>
      <c r="DF4993" s="111"/>
      <c r="DG4993" s="111"/>
    </row>
    <row r="4994" spans="107:111" x14ac:dyDescent="0.25">
      <c r="DC4994" s="91"/>
      <c r="DD4994" s="26"/>
      <c r="DE4994" s="86"/>
      <c r="DF4994" s="86"/>
      <c r="DG4994" s="4"/>
    </row>
    <row r="4995" spans="107:111" x14ac:dyDescent="0.25">
      <c r="DC4995" s="4"/>
      <c r="DD4995" s="4"/>
      <c r="DE4995" s="4"/>
      <c r="DF4995" s="4"/>
      <c r="DG4995" s="4"/>
    </row>
    <row r="4996" spans="107:111" x14ac:dyDescent="0.25">
      <c r="DC4996" s="4"/>
      <c r="DD4996" s="30"/>
      <c r="DE4996" s="30"/>
      <c r="DF4996" s="30"/>
      <c r="DG4996" s="30"/>
    </row>
    <row r="4997" spans="107:111" x14ac:dyDescent="0.25">
      <c r="DC4997" s="4"/>
      <c r="DD4997" s="4"/>
      <c r="DE4997" s="4"/>
      <c r="DF4997" s="4"/>
      <c r="DG4997" s="4"/>
    </row>
    <row r="4998" spans="107:111" x14ac:dyDescent="0.25">
      <c r="DC4998" s="4"/>
      <c r="DD4998" s="4"/>
      <c r="DE4998" s="4"/>
      <c r="DF4998" s="4"/>
      <c r="DG4998" s="4"/>
    </row>
    <row r="4999" spans="107:111" x14ac:dyDescent="0.25">
      <c r="DC4999" s="4"/>
      <c r="DD4999" s="4"/>
      <c r="DE4999" s="4"/>
      <c r="DF4999" s="4"/>
      <c r="DG4999" s="4"/>
    </row>
    <row r="5000" spans="107:111" x14ac:dyDescent="0.25">
      <c r="DC5000" s="4"/>
      <c r="DD5000" s="4"/>
      <c r="DE5000" s="4"/>
      <c r="DF5000" s="4"/>
      <c r="DG5000" s="4"/>
    </row>
    <row r="5001" spans="107:111" x14ac:dyDescent="0.25">
      <c r="DC5001" s="4"/>
      <c r="DD5001" s="4"/>
      <c r="DE5001" s="4"/>
      <c r="DF5001" s="4"/>
      <c r="DG5001" s="4"/>
    </row>
    <row r="5002" spans="107:111" x14ac:dyDescent="0.25">
      <c r="DC5002" s="4"/>
      <c r="DD5002" s="4"/>
      <c r="DE5002" s="4"/>
      <c r="DF5002" s="4"/>
      <c r="DG5002" s="4"/>
    </row>
    <row r="5003" spans="107:111" x14ac:dyDescent="0.25">
      <c r="DC5003" s="4"/>
      <c r="DD5003" s="89"/>
      <c r="DE5003" s="89"/>
      <c r="DF5003" s="89"/>
      <c r="DG5003" s="89"/>
    </row>
    <row r="5004" spans="107:111" x14ac:dyDescent="0.25">
      <c r="DC5004" s="4"/>
      <c r="DD5004" s="4"/>
      <c r="DE5004" s="4"/>
      <c r="DF5004" s="4"/>
      <c r="DG5004" s="4"/>
    </row>
    <row r="5005" spans="107:111" x14ac:dyDescent="0.25">
      <c r="DC5005" s="4"/>
      <c r="DD5005" s="4"/>
      <c r="DE5005" s="4"/>
      <c r="DF5005" s="4"/>
      <c r="DG5005" s="4"/>
    </row>
    <row r="5006" spans="107:111" x14ac:dyDescent="0.25">
      <c r="DC5006" s="4"/>
      <c r="DD5006" s="4"/>
      <c r="DE5006" s="4"/>
      <c r="DF5006" s="4"/>
      <c r="DG5006" s="4"/>
    </row>
    <row r="5007" spans="107:111" x14ac:dyDescent="0.25">
      <c r="DC5007" s="4"/>
      <c r="DD5007" s="4"/>
      <c r="DE5007" s="4"/>
      <c r="DF5007" s="4"/>
      <c r="DG5007" s="4"/>
    </row>
    <row r="5008" spans="107:111" x14ac:dyDescent="0.25">
      <c r="DC5008" s="4"/>
      <c r="DD5008" s="4"/>
      <c r="DE5008" s="4"/>
      <c r="DF5008" s="4"/>
      <c r="DG5008" s="4"/>
    </row>
    <row r="5009" spans="107:111" x14ac:dyDescent="0.25">
      <c r="DC5009" s="4"/>
      <c r="DD5009" s="4"/>
      <c r="DE5009" s="4"/>
      <c r="DF5009" s="4"/>
      <c r="DG5009" s="4"/>
    </row>
    <row r="5010" spans="107:111" x14ac:dyDescent="0.25">
      <c r="DC5010" s="4"/>
      <c r="DD5010" s="4"/>
      <c r="DE5010" s="4"/>
      <c r="DF5010" s="4"/>
      <c r="DG5010" s="4"/>
    </row>
    <row r="5011" spans="107:111" x14ac:dyDescent="0.25">
      <c r="DC5011" s="4"/>
      <c r="DD5011" s="87"/>
      <c r="DE5011" s="87"/>
      <c r="DF5011" s="87"/>
      <c r="DG5011" s="87"/>
    </row>
    <row r="5012" spans="107:111" x14ac:dyDescent="0.25">
      <c r="DC5012" s="4"/>
      <c r="DD5012" s="4"/>
      <c r="DE5012" s="4"/>
      <c r="DF5012" s="4"/>
      <c r="DG5012" s="4"/>
    </row>
    <row r="5013" spans="107:111" x14ac:dyDescent="0.25">
      <c r="DC5013" s="4"/>
      <c r="DD5013" s="4"/>
      <c r="DE5013" s="4"/>
      <c r="DF5013" s="4"/>
      <c r="DG5013" s="4"/>
    </row>
    <row r="5014" spans="107:111" x14ac:dyDescent="0.25">
      <c r="DC5014" s="106"/>
      <c r="DD5014" s="106"/>
      <c r="DE5014" s="106"/>
      <c r="DF5014" s="107"/>
      <c r="DG5014" s="107"/>
    </row>
    <row r="5015" spans="107:111" x14ac:dyDescent="0.25">
      <c r="DC5015" s="4"/>
      <c r="DD5015" s="4"/>
      <c r="DE5015" s="4"/>
      <c r="DF5015" s="4"/>
      <c r="DG5015" s="4"/>
    </row>
    <row r="5016" spans="107:111" x14ac:dyDescent="0.25">
      <c r="DC5016" s="4"/>
      <c r="DD5016" s="4"/>
      <c r="DE5016" s="4"/>
      <c r="DF5016" s="4"/>
      <c r="DG5016" s="4"/>
    </row>
    <row r="5017" spans="107:111" x14ac:dyDescent="0.25">
      <c r="DC5017" s="108"/>
      <c r="DD5017" s="108"/>
      <c r="DE5017" s="108"/>
      <c r="DF5017" s="111"/>
      <c r="DG5017" s="111"/>
    </row>
    <row r="5018" spans="107:111" x14ac:dyDescent="0.25">
      <c r="DC5018" s="4"/>
      <c r="DD5018" s="4"/>
      <c r="DE5018" s="4"/>
      <c r="DF5018" s="4"/>
      <c r="DG5018" s="4"/>
    </row>
    <row r="5019" spans="107:111" x14ac:dyDescent="0.25">
      <c r="DC5019" s="4"/>
      <c r="DD5019" s="30"/>
      <c r="DE5019" s="30"/>
      <c r="DF5019" s="30"/>
      <c r="DG5019" s="30"/>
    </row>
    <row r="5020" spans="107:111" x14ac:dyDescent="0.25">
      <c r="DC5020" s="4"/>
      <c r="DD5020" s="4"/>
      <c r="DE5020" s="4"/>
      <c r="DF5020" s="4"/>
      <c r="DG5020" s="4"/>
    </row>
    <row r="5021" spans="107:111" x14ac:dyDescent="0.25">
      <c r="DC5021" s="4"/>
      <c r="DD5021" s="4"/>
      <c r="DE5021" s="4"/>
      <c r="DF5021" s="4"/>
      <c r="DG5021" s="4"/>
    </row>
    <row r="5022" spans="107:111" x14ac:dyDescent="0.25">
      <c r="DC5022" s="4"/>
      <c r="DD5022" s="4"/>
      <c r="DE5022" s="4"/>
      <c r="DF5022" s="4"/>
      <c r="DG5022" s="4"/>
    </row>
    <row r="5023" spans="107:111" x14ac:dyDescent="0.25">
      <c r="DC5023" s="4"/>
      <c r="DD5023" s="4"/>
      <c r="DE5023" s="4"/>
      <c r="DF5023" s="4"/>
      <c r="DG5023" s="4"/>
    </row>
    <row r="5024" spans="107:111" x14ac:dyDescent="0.25">
      <c r="DC5024" s="4"/>
      <c r="DD5024" s="4"/>
      <c r="DE5024" s="4"/>
      <c r="DF5024" s="4"/>
      <c r="DG5024" s="4"/>
    </row>
    <row r="5025" spans="107:111" x14ac:dyDescent="0.25">
      <c r="DC5025" s="4"/>
      <c r="DD5025" s="89"/>
      <c r="DE5025" s="89"/>
      <c r="DF5025" s="89"/>
      <c r="DG5025" s="89"/>
    </row>
    <row r="5026" spans="107:111" x14ac:dyDescent="0.25">
      <c r="DC5026" s="4"/>
      <c r="DD5026" s="4"/>
      <c r="DE5026" s="4"/>
      <c r="DF5026" s="4"/>
      <c r="DG5026" s="4"/>
    </row>
    <row r="5027" spans="107:111" x14ac:dyDescent="0.25">
      <c r="DC5027" s="4"/>
      <c r="DD5027" s="4"/>
      <c r="DE5027" s="4"/>
      <c r="DF5027" s="4"/>
      <c r="DG5027" s="4"/>
    </row>
    <row r="5028" spans="107:111" x14ac:dyDescent="0.25">
      <c r="DC5028" s="4"/>
      <c r="DD5028" s="4"/>
      <c r="DE5028" s="4"/>
      <c r="DF5028" s="4"/>
      <c r="DG5028" s="4"/>
    </row>
    <row r="5029" spans="107:111" x14ac:dyDescent="0.25">
      <c r="DC5029" s="4"/>
      <c r="DD5029" s="4"/>
      <c r="DE5029" s="4"/>
      <c r="DF5029" s="4"/>
      <c r="DG5029" s="4"/>
    </row>
    <row r="5030" spans="107:111" x14ac:dyDescent="0.25">
      <c r="DC5030" s="4"/>
      <c r="DD5030" s="4"/>
      <c r="DE5030" s="4"/>
      <c r="DF5030" s="4"/>
      <c r="DG5030" s="4"/>
    </row>
    <row r="5031" spans="107:111" x14ac:dyDescent="0.25">
      <c r="DC5031" s="4"/>
      <c r="DD5031" s="4"/>
      <c r="DE5031" s="4"/>
      <c r="DF5031" s="4"/>
      <c r="DG5031" s="4"/>
    </row>
    <row r="5032" spans="107:111" x14ac:dyDescent="0.25">
      <c r="DC5032" s="4"/>
      <c r="DD5032" s="4"/>
      <c r="DE5032" s="4"/>
      <c r="DF5032" s="4"/>
      <c r="DG5032" s="4"/>
    </row>
    <row r="5033" spans="107:111" x14ac:dyDescent="0.25">
      <c r="DC5033" s="4"/>
      <c r="DD5033" s="87"/>
      <c r="DE5033" s="87"/>
      <c r="DF5033" s="87"/>
      <c r="DG5033" s="87"/>
    </row>
    <row r="5034" spans="107:111" x14ac:dyDescent="0.25">
      <c r="DC5034" s="4"/>
      <c r="DD5034" s="4"/>
      <c r="DE5034" s="4"/>
      <c r="DF5034" s="4"/>
      <c r="DG5034" s="4"/>
    </row>
    <row r="5035" spans="107:111" x14ac:dyDescent="0.25">
      <c r="DC5035" s="4"/>
      <c r="DD5035" s="4"/>
      <c r="DE5035" s="4"/>
      <c r="DF5035" s="4"/>
      <c r="DG5035" s="4"/>
    </row>
    <row r="5036" spans="107:111" x14ac:dyDescent="0.25">
      <c r="DC5036" s="106"/>
      <c r="DD5036" s="106"/>
      <c r="DE5036" s="106"/>
      <c r="DF5036" s="107"/>
      <c r="DG5036" s="107"/>
    </row>
    <row r="5037" spans="107:111" x14ac:dyDescent="0.25">
      <c r="DC5037" s="4"/>
      <c r="DD5037" s="4"/>
      <c r="DE5037" s="4"/>
      <c r="DF5037" s="4"/>
      <c r="DG5037" s="4"/>
    </row>
    <row r="5038" spans="107:111" x14ac:dyDescent="0.25">
      <c r="DC5038" s="4"/>
      <c r="DD5038" s="4"/>
      <c r="DE5038" s="4"/>
      <c r="DF5038" s="4"/>
      <c r="DG5038" s="4"/>
    </row>
    <row r="5039" spans="107:111" x14ac:dyDescent="0.25">
      <c r="DC5039" s="108"/>
      <c r="DD5039" s="108"/>
      <c r="DE5039" s="108"/>
      <c r="DF5039" s="111"/>
      <c r="DG5039" s="111"/>
    </row>
    <row r="5040" spans="107:111" x14ac:dyDescent="0.25">
      <c r="DC5040" s="91"/>
      <c r="DD5040" s="26"/>
      <c r="DE5040" s="86"/>
      <c r="DF5040" s="86"/>
      <c r="DG5040" s="4"/>
    </row>
    <row r="5041" spans="107:111" x14ac:dyDescent="0.25">
      <c r="DC5041" s="4"/>
      <c r="DD5041" s="4"/>
      <c r="DE5041" s="4"/>
      <c r="DF5041" s="4"/>
      <c r="DG5041" s="4"/>
    </row>
    <row r="5042" spans="107:111" x14ac:dyDescent="0.25">
      <c r="DC5042" s="4"/>
      <c r="DD5042" s="30"/>
      <c r="DE5042" s="30"/>
      <c r="DF5042" s="30"/>
      <c r="DG5042" s="30"/>
    </row>
    <row r="5043" spans="107:111" x14ac:dyDescent="0.25">
      <c r="DC5043" s="4"/>
      <c r="DD5043" s="4"/>
      <c r="DE5043" s="4"/>
      <c r="DF5043" s="4"/>
      <c r="DG5043" s="4"/>
    </row>
    <row r="5044" spans="107:111" x14ac:dyDescent="0.25">
      <c r="DC5044" s="4"/>
      <c r="DD5044" s="4"/>
      <c r="DE5044" s="4"/>
      <c r="DF5044" s="4"/>
      <c r="DG5044" s="4"/>
    </row>
    <row r="5045" spans="107:111" x14ac:dyDescent="0.25">
      <c r="DC5045" s="4"/>
      <c r="DD5045" s="4"/>
      <c r="DE5045" s="4"/>
      <c r="DF5045" s="4"/>
      <c r="DG5045" s="4"/>
    </row>
    <row r="5046" spans="107:111" x14ac:dyDescent="0.25">
      <c r="DC5046" s="4"/>
      <c r="DD5046" s="4"/>
      <c r="DE5046" s="4"/>
      <c r="DF5046" s="4"/>
      <c r="DG5046" s="4"/>
    </row>
    <row r="5047" spans="107:111" x14ac:dyDescent="0.25">
      <c r="DC5047" s="4"/>
      <c r="DD5047" s="4"/>
      <c r="DE5047" s="4"/>
      <c r="DF5047" s="4"/>
      <c r="DG5047" s="4"/>
    </row>
    <row r="5048" spans="107:111" x14ac:dyDescent="0.25">
      <c r="DC5048" s="4"/>
      <c r="DD5048" s="4"/>
      <c r="DE5048" s="4"/>
      <c r="DF5048" s="4"/>
      <c r="DG5048" s="4"/>
    </row>
    <row r="5049" spans="107:111" x14ac:dyDescent="0.25">
      <c r="DC5049" s="4"/>
      <c r="DD5049" s="89"/>
      <c r="DE5049" s="89"/>
      <c r="DF5049" s="89"/>
      <c r="DG5049" s="89"/>
    </row>
    <row r="5050" spans="107:111" x14ac:dyDescent="0.25">
      <c r="DC5050" s="4"/>
      <c r="DD5050" s="4"/>
      <c r="DE5050" s="4"/>
      <c r="DF5050" s="4"/>
      <c r="DG5050" s="4"/>
    </row>
    <row r="5051" spans="107:111" x14ac:dyDescent="0.25">
      <c r="DC5051" s="4"/>
      <c r="DD5051" s="4"/>
      <c r="DE5051" s="4"/>
      <c r="DF5051" s="4"/>
      <c r="DG5051" s="4"/>
    </row>
    <row r="5052" spans="107:111" x14ac:dyDescent="0.25">
      <c r="DC5052" s="4"/>
      <c r="DD5052" s="4"/>
      <c r="DE5052" s="4"/>
      <c r="DF5052" s="4"/>
      <c r="DG5052" s="4"/>
    </row>
    <row r="5053" spans="107:111" x14ac:dyDescent="0.25">
      <c r="DC5053" s="4"/>
      <c r="DD5053" s="4"/>
      <c r="DE5053" s="4"/>
      <c r="DF5053" s="4"/>
      <c r="DG5053" s="4"/>
    </row>
    <row r="5054" spans="107:111" x14ac:dyDescent="0.25">
      <c r="DC5054" s="4"/>
      <c r="DD5054" s="4"/>
      <c r="DE5054" s="4"/>
      <c r="DF5054" s="4"/>
      <c r="DG5054" s="4"/>
    </row>
    <row r="5055" spans="107:111" x14ac:dyDescent="0.25">
      <c r="DC5055" s="4"/>
      <c r="DD5055" s="4"/>
      <c r="DE5055" s="4"/>
      <c r="DF5055" s="4"/>
      <c r="DG5055" s="4"/>
    </row>
    <row r="5056" spans="107:111" x14ac:dyDescent="0.25">
      <c r="DC5056" s="4"/>
      <c r="DD5056" s="4"/>
      <c r="DE5056" s="4"/>
      <c r="DF5056" s="4"/>
      <c r="DG5056" s="4"/>
    </row>
    <row r="5057" spans="107:111" x14ac:dyDescent="0.25">
      <c r="DC5057" s="4"/>
      <c r="DD5057" s="87"/>
      <c r="DE5057" s="87"/>
      <c r="DF5057" s="87"/>
      <c r="DG5057" s="87"/>
    </row>
    <row r="5058" spans="107:111" x14ac:dyDescent="0.25">
      <c r="DC5058" s="4"/>
      <c r="DD5058" s="4"/>
      <c r="DE5058" s="4"/>
      <c r="DF5058" s="4"/>
      <c r="DG5058" s="4"/>
    </row>
    <row r="5059" spans="107:111" x14ac:dyDescent="0.25">
      <c r="DC5059" s="4"/>
      <c r="DD5059" s="4"/>
      <c r="DE5059" s="4"/>
      <c r="DF5059" s="4"/>
      <c r="DG5059" s="4"/>
    </row>
    <row r="5060" spans="107:111" x14ac:dyDescent="0.25">
      <c r="DC5060" s="106"/>
      <c r="DD5060" s="106"/>
      <c r="DE5060" s="106"/>
      <c r="DF5060" s="107"/>
      <c r="DG5060" s="107"/>
    </row>
    <row r="5061" spans="107:111" x14ac:dyDescent="0.25">
      <c r="DC5061" s="4"/>
      <c r="DD5061" s="4"/>
      <c r="DE5061" s="4"/>
      <c r="DF5061" s="4"/>
      <c r="DG5061" s="4"/>
    </row>
    <row r="5062" spans="107:111" x14ac:dyDescent="0.25">
      <c r="DC5062" s="4"/>
      <c r="DD5062" s="4"/>
      <c r="DE5062" s="4"/>
      <c r="DF5062" s="4"/>
      <c r="DG5062" s="4"/>
    </row>
    <row r="5063" spans="107:111" x14ac:dyDescent="0.25">
      <c r="DC5063" s="108"/>
      <c r="DD5063" s="108"/>
      <c r="DE5063" s="108"/>
      <c r="DF5063" s="111"/>
      <c r="DG5063" s="111"/>
    </row>
    <row r="5064" spans="107:111" x14ac:dyDescent="0.25">
      <c r="DC5064" s="4"/>
      <c r="DD5064" s="4"/>
      <c r="DE5064" s="4"/>
      <c r="DF5064" s="4"/>
      <c r="DG5064" s="4"/>
    </row>
    <row r="5065" spans="107:111" x14ac:dyDescent="0.25">
      <c r="DC5065" s="4"/>
      <c r="DD5065" s="30"/>
      <c r="DE5065" s="30"/>
      <c r="DF5065" s="30"/>
      <c r="DG5065" s="30"/>
    </row>
    <row r="5066" spans="107:111" x14ac:dyDescent="0.25">
      <c r="DC5066" s="4"/>
      <c r="DD5066" s="4"/>
      <c r="DE5066" s="4"/>
      <c r="DF5066" s="4"/>
      <c r="DG5066" s="4"/>
    </row>
    <row r="5067" spans="107:111" x14ac:dyDescent="0.25">
      <c r="DC5067" s="4"/>
      <c r="DD5067" s="4"/>
      <c r="DE5067" s="4"/>
      <c r="DF5067" s="4"/>
      <c r="DG5067" s="4"/>
    </row>
    <row r="5068" spans="107:111" x14ac:dyDescent="0.25">
      <c r="DC5068" s="4"/>
      <c r="DD5068" s="4"/>
      <c r="DE5068" s="4"/>
      <c r="DF5068" s="4"/>
      <c r="DG5068" s="4"/>
    </row>
    <row r="5069" spans="107:111" x14ac:dyDescent="0.25">
      <c r="DC5069" s="4"/>
      <c r="DD5069" s="4"/>
      <c r="DE5069" s="4"/>
      <c r="DF5069" s="4"/>
      <c r="DG5069" s="4"/>
    </row>
    <row r="5070" spans="107:111" x14ac:dyDescent="0.25">
      <c r="DC5070" s="4"/>
      <c r="DD5070" s="4"/>
      <c r="DE5070" s="4"/>
      <c r="DF5070" s="4"/>
      <c r="DG5070" s="4"/>
    </row>
    <row r="5071" spans="107:111" x14ac:dyDescent="0.25">
      <c r="DC5071" s="4"/>
      <c r="DD5071" s="89"/>
      <c r="DE5071" s="89"/>
      <c r="DF5071" s="89"/>
      <c r="DG5071" s="89"/>
    </row>
    <row r="5072" spans="107:111" x14ac:dyDescent="0.25">
      <c r="DC5072" s="4"/>
      <c r="DD5072" s="4"/>
      <c r="DE5072" s="4"/>
      <c r="DF5072" s="4"/>
      <c r="DG5072" s="4"/>
    </row>
    <row r="5073" spans="107:111" x14ac:dyDescent="0.25">
      <c r="DC5073" s="4"/>
      <c r="DD5073" s="4"/>
      <c r="DE5073" s="4"/>
      <c r="DF5073" s="4"/>
      <c r="DG5073" s="4"/>
    </row>
    <row r="5074" spans="107:111" x14ac:dyDescent="0.25">
      <c r="DC5074" s="4"/>
      <c r="DD5074" s="4"/>
      <c r="DE5074" s="4"/>
      <c r="DF5074" s="4"/>
      <c r="DG5074" s="4"/>
    </row>
    <row r="5075" spans="107:111" x14ac:dyDescent="0.25">
      <c r="DC5075" s="4"/>
      <c r="DD5075" s="4"/>
      <c r="DE5075" s="4"/>
      <c r="DF5075" s="4"/>
      <c r="DG5075" s="4"/>
    </row>
    <row r="5076" spans="107:111" x14ac:dyDescent="0.25">
      <c r="DC5076" s="4"/>
      <c r="DD5076" s="4"/>
      <c r="DE5076" s="4"/>
      <c r="DF5076" s="4"/>
      <c r="DG5076" s="4"/>
    </row>
    <row r="5077" spans="107:111" x14ac:dyDescent="0.25">
      <c r="DC5077" s="4"/>
      <c r="DD5077" s="4"/>
      <c r="DE5077" s="4"/>
      <c r="DF5077" s="4"/>
      <c r="DG5077" s="4"/>
    </row>
    <row r="5078" spans="107:111" x14ac:dyDescent="0.25">
      <c r="DC5078" s="4"/>
      <c r="DD5078" s="4"/>
      <c r="DE5078" s="4"/>
      <c r="DF5078" s="4"/>
      <c r="DG5078" s="4"/>
    </row>
    <row r="5079" spans="107:111" x14ac:dyDescent="0.25">
      <c r="DC5079" s="4"/>
      <c r="DD5079" s="87"/>
      <c r="DE5079" s="87"/>
      <c r="DF5079" s="87"/>
      <c r="DG5079" s="87"/>
    </row>
    <row r="5080" spans="107:111" x14ac:dyDescent="0.25">
      <c r="DC5080" s="4"/>
      <c r="DD5080" s="4"/>
      <c r="DE5080" s="4"/>
      <c r="DF5080" s="4"/>
      <c r="DG5080" s="4"/>
    </row>
    <row r="5081" spans="107:111" x14ac:dyDescent="0.25">
      <c r="DC5081" s="4"/>
      <c r="DD5081" s="4"/>
      <c r="DE5081" s="4"/>
      <c r="DF5081" s="4"/>
      <c r="DG5081" s="4"/>
    </row>
    <row r="5082" spans="107:111" x14ac:dyDescent="0.25">
      <c r="DC5082" s="106"/>
      <c r="DD5082" s="106"/>
      <c r="DE5082" s="106"/>
      <c r="DF5082" s="107"/>
      <c r="DG5082" s="107"/>
    </row>
    <row r="5083" spans="107:111" x14ac:dyDescent="0.25">
      <c r="DC5083" s="4"/>
      <c r="DD5083" s="4"/>
      <c r="DE5083" s="4"/>
      <c r="DF5083" s="4"/>
      <c r="DG5083" s="4"/>
    </row>
    <row r="5084" spans="107:111" x14ac:dyDescent="0.25">
      <c r="DC5084" s="91"/>
      <c r="DD5084" s="26"/>
      <c r="DE5084" s="86"/>
      <c r="DF5084" s="86"/>
      <c r="DG5084" s="4"/>
    </row>
    <row r="5085" spans="107:111" x14ac:dyDescent="0.25">
      <c r="DC5085" s="4"/>
      <c r="DD5085" s="4"/>
      <c r="DE5085" s="4"/>
      <c r="DF5085" s="4"/>
      <c r="DG5085" s="4"/>
    </row>
    <row r="5086" spans="107:111" x14ac:dyDescent="0.25">
      <c r="DC5086" s="4"/>
      <c r="DD5086" s="30"/>
      <c r="DE5086" s="30"/>
      <c r="DF5086" s="30"/>
      <c r="DG5086" s="30"/>
    </row>
    <row r="5087" spans="107:111" x14ac:dyDescent="0.25">
      <c r="DC5087" s="4"/>
      <c r="DD5087" s="4"/>
      <c r="DE5087" s="4"/>
      <c r="DF5087" s="4"/>
      <c r="DG5087" s="4"/>
    </row>
    <row r="5088" spans="107:111" x14ac:dyDescent="0.25">
      <c r="DC5088" s="4"/>
      <c r="DD5088" s="4"/>
      <c r="DE5088" s="4"/>
      <c r="DF5088" s="4"/>
      <c r="DG5088" s="4"/>
    </row>
    <row r="5089" spans="107:111" x14ac:dyDescent="0.25">
      <c r="DC5089" s="4"/>
      <c r="DD5089" s="4"/>
      <c r="DE5089" s="4"/>
      <c r="DF5089" s="4"/>
      <c r="DG5089" s="4"/>
    </row>
    <row r="5090" spans="107:111" x14ac:dyDescent="0.25">
      <c r="DC5090" s="4"/>
      <c r="DD5090" s="4"/>
      <c r="DE5090" s="4"/>
      <c r="DF5090" s="4"/>
      <c r="DG5090" s="4"/>
    </row>
    <row r="5091" spans="107:111" x14ac:dyDescent="0.25">
      <c r="DC5091" s="4"/>
      <c r="DD5091" s="89"/>
      <c r="DE5091" s="89"/>
      <c r="DF5091" s="89"/>
      <c r="DG5091" s="89"/>
    </row>
    <row r="5092" spans="107:111" x14ac:dyDescent="0.25">
      <c r="DC5092" s="4"/>
      <c r="DD5092" s="4"/>
      <c r="DE5092" s="4"/>
      <c r="DF5092" s="4"/>
      <c r="DG5092" s="4"/>
    </row>
    <row r="5093" spans="107:111" x14ac:dyDescent="0.25">
      <c r="DC5093" s="4"/>
      <c r="DD5093" s="4"/>
      <c r="DE5093" s="4"/>
      <c r="DF5093" s="4"/>
      <c r="DG5093" s="4"/>
    </row>
    <row r="5094" spans="107:111" x14ac:dyDescent="0.25">
      <c r="DC5094" s="4"/>
      <c r="DD5094" s="4"/>
      <c r="DE5094" s="4"/>
      <c r="DF5094" s="4"/>
      <c r="DG5094" s="4"/>
    </row>
    <row r="5095" spans="107:111" x14ac:dyDescent="0.25">
      <c r="DC5095" s="4"/>
      <c r="DD5095" s="4"/>
      <c r="DE5095" s="4"/>
      <c r="DF5095" s="4"/>
      <c r="DG5095" s="4"/>
    </row>
    <row r="5096" spans="107:111" x14ac:dyDescent="0.25">
      <c r="DC5096" s="4"/>
      <c r="DD5096" s="4"/>
      <c r="DE5096" s="4"/>
      <c r="DF5096" s="4"/>
      <c r="DG5096" s="4"/>
    </row>
    <row r="5097" spans="107:111" x14ac:dyDescent="0.25">
      <c r="DC5097" s="4"/>
      <c r="DD5097" s="4"/>
      <c r="DE5097" s="4"/>
      <c r="DF5097" s="4"/>
      <c r="DG5097" s="4"/>
    </row>
    <row r="5098" spans="107:111" x14ac:dyDescent="0.25">
      <c r="DC5098" s="4"/>
      <c r="DD5098" s="4"/>
      <c r="DE5098" s="4"/>
      <c r="DF5098" s="4"/>
      <c r="DG5098" s="4"/>
    </row>
    <row r="5099" spans="107:111" x14ac:dyDescent="0.25">
      <c r="DC5099" s="4"/>
      <c r="DD5099" s="87"/>
      <c r="DE5099" s="87"/>
      <c r="DF5099" s="87"/>
      <c r="DG5099" s="87"/>
    </row>
    <row r="5100" spans="107:111" x14ac:dyDescent="0.25">
      <c r="DC5100" s="4"/>
      <c r="DD5100" s="4"/>
      <c r="DE5100" s="4"/>
      <c r="DF5100" s="4"/>
      <c r="DG5100" s="4"/>
    </row>
    <row r="5101" spans="107:111" x14ac:dyDescent="0.25">
      <c r="DC5101" s="4"/>
      <c r="DD5101" s="4"/>
      <c r="DE5101" s="4"/>
      <c r="DF5101" s="4"/>
      <c r="DG5101" s="4"/>
    </row>
    <row r="5102" spans="107:111" x14ac:dyDescent="0.25">
      <c r="DC5102" s="106"/>
      <c r="DD5102" s="106"/>
      <c r="DE5102" s="106"/>
      <c r="DF5102" s="107"/>
      <c r="DG5102" s="107"/>
    </row>
    <row r="5103" spans="107:111" x14ac:dyDescent="0.25">
      <c r="DC5103" s="4"/>
      <c r="DD5103" s="4"/>
      <c r="DE5103" s="4"/>
      <c r="DF5103" s="4"/>
      <c r="DG5103" s="4"/>
    </row>
    <row r="5104" spans="107:111" x14ac:dyDescent="0.25">
      <c r="DC5104" s="4"/>
      <c r="DD5104" s="4"/>
      <c r="DE5104" s="4"/>
      <c r="DF5104" s="4"/>
      <c r="DG5104" s="4"/>
    </row>
    <row r="5105" spans="107:111" x14ac:dyDescent="0.25">
      <c r="DC5105" s="4"/>
      <c r="DD5105" s="30"/>
      <c r="DE5105" s="30"/>
      <c r="DF5105" s="30"/>
      <c r="DG5105" s="30"/>
    </row>
    <row r="5106" spans="107:111" x14ac:dyDescent="0.25">
      <c r="DC5106" s="4"/>
      <c r="DD5106" s="4"/>
      <c r="DE5106" s="4"/>
      <c r="DF5106" s="4"/>
      <c r="DG5106" s="4"/>
    </row>
    <row r="5107" spans="107:111" x14ac:dyDescent="0.25">
      <c r="DC5107" s="4"/>
      <c r="DD5107" s="4"/>
      <c r="DE5107" s="4"/>
      <c r="DF5107" s="4"/>
      <c r="DG5107" s="4"/>
    </row>
    <row r="5108" spans="107:111" x14ac:dyDescent="0.25">
      <c r="DC5108" s="4"/>
      <c r="DD5108" s="4"/>
      <c r="DE5108" s="4"/>
      <c r="DF5108" s="4"/>
      <c r="DG5108" s="4"/>
    </row>
    <row r="5109" spans="107:111" x14ac:dyDescent="0.25">
      <c r="DC5109" s="4"/>
      <c r="DD5109" s="89"/>
      <c r="DE5109" s="89"/>
      <c r="DF5109" s="89"/>
      <c r="DG5109" s="89"/>
    </row>
    <row r="5110" spans="107:111" x14ac:dyDescent="0.25">
      <c r="DC5110" s="4"/>
      <c r="DD5110" s="4"/>
      <c r="DE5110" s="4"/>
      <c r="DF5110" s="4"/>
      <c r="DG5110" s="4"/>
    </row>
    <row r="5111" spans="107:111" x14ac:dyDescent="0.25">
      <c r="DC5111" s="4"/>
      <c r="DD5111" s="4"/>
      <c r="DE5111" s="4"/>
      <c r="DF5111" s="4"/>
      <c r="DG5111" s="4"/>
    </row>
    <row r="5112" spans="107:111" x14ac:dyDescent="0.25">
      <c r="DC5112" s="4"/>
      <c r="DD5112" s="4"/>
      <c r="DE5112" s="4"/>
      <c r="DF5112" s="4"/>
      <c r="DG5112" s="4"/>
    </row>
    <row r="5113" spans="107:111" x14ac:dyDescent="0.25">
      <c r="DC5113" s="4"/>
      <c r="DD5113" s="4"/>
      <c r="DE5113" s="4"/>
      <c r="DF5113" s="4"/>
      <c r="DG5113" s="4"/>
    </row>
    <row r="5114" spans="107:111" x14ac:dyDescent="0.25">
      <c r="DC5114" s="4"/>
      <c r="DD5114" s="4"/>
      <c r="DE5114" s="4"/>
      <c r="DF5114" s="4"/>
      <c r="DG5114" s="4"/>
    </row>
    <row r="5115" spans="107:111" x14ac:dyDescent="0.25">
      <c r="DC5115" s="4"/>
      <c r="DD5115" s="4"/>
      <c r="DE5115" s="4"/>
      <c r="DF5115" s="4"/>
      <c r="DG5115" s="4"/>
    </row>
    <row r="5116" spans="107:111" x14ac:dyDescent="0.25">
      <c r="DC5116" s="4"/>
      <c r="DD5116" s="4"/>
      <c r="DE5116" s="4"/>
      <c r="DF5116" s="4"/>
      <c r="DG5116" s="4"/>
    </row>
    <row r="5117" spans="107:111" x14ac:dyDescent="0.25">
      <c r="DC5117" s="4"/>
      <c r="DD5117" s="87"/>
      <c r="DE5117" s="87"/>
      <c r="DF5117" s="87"/>
      <c r="DG5117" s="87"/>
    </row>
    <row r="5118" spans="107:111" x14ac:dyDescent="0.25">
      <c r="DC5118" s="4"/>
      <c r="DD5118" s="4"/>
      <c r="DE5118" s="4"/>
      <c r="DF5118" s="4"/>
      <c r="DG5118" s="4"/>
    </row>
    <row r="5119" spans="107:111" x14ac:dyDescent="0.25">
      <c r="DC5119" s="4"/>
      <c r="DD5119" s="4"/>
      <c r="DE5119" s="4"/>
      <c r="DF5119" s="4"/>
      <c r="DG5119" s="4"/>
    </row>
    <row r="5120" spans="107:111" x14ac:dyDescent="0.25">
      <c r="DC5120" s="106"/>
      <c r="DD5120" s="106"/>
      <c r="DE5120" s="106"/>
      <c r="DF5120" s="107"/>
      <c r="DG5120" s="107"/>
    </row>
    <row r="5121" spans="107:111" x14ac:dyDescent="0.25">
      <c r="DC5121" s="4"/>
      <c r="DD5121" s="4"/>
      <c r="DE5121" s="4"/>
      <c r="DF5121" s="4"/>
      <c r="DG5121" s="4"/>
    </row>
    <row r="5122" spans="107:111" x14ac:dyDescent="0.25">
      <c r="DC5122" s="91"/>
      <c r="DD5122" s="26"/>
      <c r="DE5122" s="86"/>
      <c r="DF5122" s="86"/>
      <c r="DG5122" s="4"/>
    </row>
    <row r="5123" spans="107:111" x14ac:dyDescent="0.25">
      <c r="DC5123" s="4"/>
      <c r="DD5123" s="4"/>
      <c r="DE5123" s="4"/>
      <c r="DF5123" s="4"/>
      <c r="DG5123" s="4"/>
    </row>
    <row r="5124" spans="107:111" x14ac:dyDescent="0.25">
      <c r="DC5124" s="4"/>
      <c r="DD5124" s="30"/>
      <c r="DE5124" s="30"/>
      <c r="DF5124" s="30"/>
      <c r="DG5124" s="30"/>
    </row>
    <row r="5125" spans="107:111" x14ac:dyDescent="0.25">
      <c r="DC5125" s="4"/>
      <c r="DD5125" s="4"/>
      <c r="DE5125" s="4"/>
      <c r="DF5125" s="4"/>
      <c r="DG5125" s="4"/>
    </row>
    <row r="5126" spans="107:111" x14ac:dyDescent="0.25">
      <c r="DC5126" s="4"/>
      <c r="DD5126" s="4"/>
      <c r="DE5126" s="4"/>
      <c r="DF5126" s="4"/>
      <c r="DG5126" s="4"/>
    </row>
    <row r="5127" spans="107:111" x14ac:dyDescent="0.25">
      <c r="DC5127" s="4"/>
      <c r="DD5127" s="4"/>
      <c r="DE5127" s="4"/>
      <c r="DF5127" s="4"/>
      <c r="DG5127" s="4"/>
    </row>
    <row r="5128" spans="107:111" x14ac:dyDescent="0.25">
      <c r="DC5128" s="4"/>
      <c r="DD5128" s="4"/>
      <c r="DE5128" s="4"/>
      <c r="DF5128" s="4"/>
      <c r="DG5128" s="4"/>
    </row>
    <row r="5129" spans="107:111" x14ac:dyDescent="0.25">
      <c r="DC5129" s="4"/>
      <c r="DD5129" s="89"/>
      <c r="DE5129" s="89"/>
      <c r="DF5129" s="89"/>
      <c r="DG5129" s="89"/>
    </row>
    <row r="5130" spans="107:111" x14ac:dyDescent="0.25">
      <c r="DC5130" s="4"/>
      <c r="DD5130" s="4"/>
      <c r="DE5130" s="4"/>
      <c r="DF5130" s="4"/>
      <c r="DG5130" s="4"/>
    </row>
    <row r="5131" spans="107:111" x14ac:dyDescent="0.25">
      <c r="DC5131" s="4"/>
      <c r="DD5131" s="4"/>
      <c r="DE5131" s="4"/>
      <c r="DF5131" s="4"/>
      <c r="DG5131" s="4"/>
    </row>
    <row r="5132" spans="107:111" x14ac:dyDescent="0.25">
      <c r="DC5132" s="4"/>
      <c r="DD5132" s="4"/>
      <c r="DE5132" s="4"/>
      <c r="DF5132" s="4"/>
      <c r="DG5132" s="4"/>
    </row>
    <row r="5133" spans="107:111" x14ac:dyDescent="0.25">
      <c r="DC5133" s="4"/>
      <c r="DD5133" s="4"/>
      <c r="DE5133" s="4"/>
      <c r="DF5133" s="4"/>
      <c r="DG5133" s="4"/>
    </row>
    <row r="5134" spans="107:111" x14ac:dyDescent="0.25">
      <c r="DC5134" s="4"/>
      <c r="DD5134" s="4"/>
      <c r="DE5134" s="4"/>
      <c r="DF5134" s="4"/>
      <c r="DG5134" s="4"/>
    </row>
    <row r="5135" spans="107:111" x14ac:dyDescent="0.25">
      <c r="DC5135" s="4"/>
      <c r="DD5135" s="4"/>
      <c r="DE5135" s="4"/>
      <c r="DF5135" s="4"/>
      <c r="DG5135" s="4"/>
    </row>
    <row r="5136" spans="107:111" x14ac:dyDescent="0.25">
      <c r="DC5136" s="4"/>
      <c r="DD5136" s="4"/>
      <c r="DE5136" s="4"/>
      <c r="DF5136" s="4"/>
      <c r="DG5136" s="4"/>
    </row>
    <row r="5137" spans="107:111" x14ac:dyDescent="0.25">
      <c r="DC5137" s="4"/>
      <c r="DD5137" s="87"/>
      <c r="DE5137" s="87"/>
      <c r="DF5137" s="87"/>
      <c r="DG5137" s="87"/>
    </row>
    <row r="5138" spans="107:111" x14ac:dyDescent="0.25">
      <c r="DC5138" s="4"/>
      <c r="DD5138" s="4"/>
      <c r="DE5138" s="4"/>
      <c r="DF5138" s="4"/>
      <c r="DG5138" s="4"/>
    </row>
    <row r="5139" spans="107:111" x14ac:dyDescent="0.25">
      <c r="DC5139" s="4"/>
      <c r="DD5139" s="4"/>
      <c r="DE5139" s="4"/>
      <c r="DF5139" s="4"/>
      <c r="DG5139" s="4"/>
    </row>
    <row r="5140" spans="107:111" x14ac:dyDescent="0.25">
      <c r="DC5140" s="106"/>
      <c r="DD5140" s="106"/>
      <c r="DE5140" s="106"/>
      <c r="DF5140" s="107"/>
      <c r="DG5140" s="107"/>
    </row>
    <row r="5141" spans="107:111" x14ac:dyDescent="0.25">
      <c r="DC5141" s="4"/>
      <c r="DD5141" s="4"/>
      <c r="DE5141" s="4"/>
      <c r="DF5141" s="4"/>
      <c r="DG5141" s="4"/>
    </row>
    <row r="5142" spans="107:111" x14ac:dyDescent="0.25">
      <c r="DC5142" s="4"/>
      <c r="DD5142" s="4"/>
      <c r="DE5142" s="4"/>
      <c r="DF5142" s="4"/>
      <c r="DG5142" s="4"/>
    </row>
    <row r="5143" spans="107:111" x14ac:dyDescent="0.25">
      <c r="DC5143" s="4"/>
      <c r="DD5143" s="30"/>
      <c r="DE5143" s="30"/>
      <c r="DF5143" s="30"/>
      <c r="DG5143" s="30"/>
    </row>
    <row r="5144" spans="107:111" x14ac:dyDescent="0.25">
      <c r="DC5144" s="4"/>
      <c r="DD5144" s="4"/>
      <c r="DE5144" s="4"/>
      <c r="DF5144" s="4"/>
      <c r="DG5144" s="4"/>
    </row>
    <row r="5145" spans="107:111" x14ac:dyDescent="0.25">
      <c r="DC5145" s="4"/>
      <c r="DD5145" s="4"/>
      <c r="DE5145" s="4"/>
      <c r="DF5145" s="4"/>
      <c r="DG5145" s="4"/>
    </row>
    <row r="5146" spans="107:111" x14ac:dyDescent="0.25">
      <c r="DC5146" s="4"/>
      <c r="DD5146" s="4"/>
      <c r="DE5146" s="4"/>
      <c r="DF5146" s="4"/>
      <c r="DG5146" s="4"/>
    </row>
    <row r="5147" spans="107:111" x14ac:dyDescent="0.25">
      <c r="DC5147" s="4"/>
      <c r="DD5147" s="89"/>
      <c r="DE5147" s="89"/>
      <c r="DF5147" s="89"/>
      <c r="DG5147" s="89"/>
    </row>
    <row r="5148" spans="107:111" x14ac:dyDescent="0.25">
      <c r="DC5148" s="4"/>
      <c r="DD5148" s="4"/>
      <c r="DE5148" s="4"/>
      <c r="DF5148" s="4"/>
      <c r="DG5148" s="4"/>
    </row>
    <row r="5149" spans="107:111" x14ac:dyDescent="0.25">
      <c r="DC5149" s="4"/>
      <c r="DD5149" s="4"/>
      <c r="DE5149" s="4"/>
      <c r="DF5149" s="4"/>
      <c r="DG5149" s="4"/>
    </row>
    <row r="5150" spans="107:111" x14ac:dyDescent="0.25">
      <c r="DC5150" s="4"/>
      <c r="DD5150" s="4"/>
      <c r="DE5150" s="4"/>
      <c r="DF5150" s="4"/>
      <c r="DG5150" s="4"/>
    </row>
    <row r="5151" spans="107:111" x14ac:dyDescent="0.25">
      <c r="DC5151" s="4"/>
      <c r="DD5151" s="4"/>
      <c r="DE5151" s="4"/>
      <c r="DF5151" s="4"/>
      <c r="DG5151" s="4"/>
    </row>
    <row r="5152" spans="107:111" x14ac:dyDescent="0.25">
      <c r="DC5152" s="4"/>
      <c r="DD5152" s="4"/>
      <c r="DE5152" s="4"/>
      <c r="DF5152" s="4"/>
      <c r="DG5152" s="4"/>
    </row>
    <row r="5153" spans="107:111" x14ac:dyDescent="0.25">
      <c r="DC5153" s="4"/>
      <c r="DD5153" s="4"/>
      <c r="DE5153" s="4"/>
      <c r="DF5153" s="4"/>
      <c r="DG5153" s="4"/>
    </row>
    <row r="5154" spans="107:111" x14ac:dyDescent="0.25">
      <c r="DC5154" s="4"/>
      <c r="DD5154" s="4"/>
      <c r="DE5154" s="4"/>
      <c r="DF5154" s="4"/>
      <c r="DG5154" s="4"/>
    </row>
    <row r="5155" spans="107:111" x14ac:dyDescent="0.25">
      <c r="DC5155" s="4"/>
      <c r="DD5155" s="87"/>
      <c r="DE5155" s="87"/>
      <c r="DF5155" s="87"/>
      <c r="DG5155" s="87"/>
    </row>
    <row r="5156" spans="107:111" x14ac:dyDescent="0.25">
      <c r="DC5156" s="4"/>
      <c r="DD5156" s="4"/>
      <c r="DE5156" s="4"/>
      <c r="DF5156" s="4"/>
      <c r="DG5156" s="4"/>
    </row>
    <row r="5157" spans="107:111" x14ac:dyDescent="0.25">
      <c r="DC5157" s="4"/>
      <c r="DD5157" s="4"/>
      <c r="DE5157" s="4"/>
      <c r="DF5157" s="4"/>
      <c r="DG5157" s="4"/>
    </row>
    <row r="5158" spans="107:111" x14ac:dyDescent="0.25">
      <c r="DC5158" s="106"/>
      <c r="DD5158" s="106"/>
      <c r="DE5158" s="106"/>
      <c r="DF5158" s="107"/>
      <c r="DG5158" s="107"/>
    </row>
    <row r="5159" spans="107:111" x14ac:dyDescent="0.25">
      <c r="DC5159" s="4"/>
      <c r="DD5159" s="4"/>
      <c r="DE5159" s="4"/>
      <c r="DF5159" s="4"/>
      <c r="DG5159" s="4"/>
    </row>
    <row r="5160" spans="107:111" x14ac:dyDescent="0.25">
      <c r="DC5160" s="91"/>
      <c r="DD5160" s="26"/>
      <c r="DE5160" s="86"/>
      <c r="DF5160" s="86"/>
      <c r="DG5160" s="4"/>
    </row>
    <row r="5161" spans="107:111" x14ac:dyDescent="0.25">
      <c r="DC5161" s="4"/>
      <c r="DD5161" s="4"/>
      <c r="DE5161" s="4"/>
      <c r="DF5161" s="4"/>
      <c r="DG5161" s="4"/>
    </row>
    <row r="5162" spans="107:111" x14ac:dyDescent="0.25">
      <c r="DC5162" s="4"/>
      <c r="DD5162" s="30"/>
      <c r="DE5162" s="30"/>
      <c r="DF5162" s="30"/>
      <c r="DG5162" s="30"/>
    </row>
    <row r="5163" spans="107:111" x14ac:dyDescent="0.25">
      <c r="DC5163" s="4"/>
      <c r="DD5163" s="4"/>
      <c r="DE5163" s="4"/>
      <c r="DF5163" s="4"/>
      <c r="DG5163" s="4"/>
    </row>
    <row r="5164" spans="107:111" x14ac:dyDescent="0.25">
      <c r="DC5164" s="4"/>
      <c r="DD5164" s="4"/>
      <c r="DE5164" s="4"/>
      <c r="DF5164" s="4"/>
      <c r="DG5164" s="4"/>
    </row>
    <row r="5165" spans="107:111" x14ac:dyDescent="0.25">
      <c r="DC5165" s="4"/>
      <c r="DD5165" s="4"/>
      <c r="DE5165" s="4"/>
      <c r="DF5165" s="4"/>
      <c r="DG5165" s="4"/>
    </row>
    <row r="5166" spans="107:111" x14ac:dyDescent="0.25">
      <c r="DC5166" s="4"/>
      <c r="DD5166" s="4"/>
      <c r="DE5166" s="4"/>
      <c r="DF5166" s="4"/>
      <c r="DG5166" s="4"/>
    </row>
    <row r="5167" spans="107:111" x14ac:dyDescent="0.25">
      <c r="DC5167" s="4"/>
      <c r="DD5167" s="89"/>
      <c r="DE5167" s="89"/>
      <c r="DF5167" s="89"/>
      <c r="DG5167" s="89"/>
    </row>
    <row r="5168" spans="107:111" x14ac:dyDescent="0.25">
      <c r="DC5168" s="4"/>
      <c r="DD5168" s="4"/>
      <c r="DE5168" s="4"/>
      <c r="DF5168" s="4"/>
      <c r="DG5168" s="4"/>
    </row>
    <row r="5169" spans="107:111" x14ac:dyDescent="0.25">
      <c r="DC5169" s="4"/>
      <c r="DD5169" s="4"/>
      <c r="DE5169" s="4"/>
      <c r="DF5169" s="4"/>
      <c r="DG5169" s="4"/>
    </row>
    <row r="5170" spans="107:111" x14ac:dyDescent="0.25">
      <c r="DC5170" s="4"/>
      <c r="DD5170" s="4"/>
      <c r="DE5170" s="4"/>
      <c r="DF5170" s="4"/>
      <c r="DG5170" s="4"/>
    </row>
    <row r="5171" spans="107:111" x14ac:dyDescent="0.25">
      <c r="DC5171" s="4"/>
      <c r="DD5171" s="4"/>
      <c r="DE5171" s="4"/>
      <c r="DF5171" s="4"/>
      <c r="DG5171" s="4"/>
    </row>
    <row r="5172" spans="107:111" x14ac:dyDescent="0.25">
      <c r="DC5172" s="4"/>
      <c r="DD5172" s="4"/>
      <c r="DE5172" s="4"/>
      <c r="DF5172" s="4"/>
      <c r="DG5172" s="4"/>
    </row>
    <row r="5173" spans="107:111" x14ac:dyDescent="0.25">
      <c r="DC5173" s="4"/>
      <c r="DD5173" s="4"/>
      <c r="DE5173" s="4"/>
      <c r="DF5173" s="4"/>
      <c r="DG5173" s="4"/>
    </row>
    <row r="5174" spans="107:111" x14ac:dyDescent="0.25">
      <c r="DC5174" s="4"/>
      <c r="DD5174" s="4"/>
      <c r="DE5174" s="4"/>
      <c r="DF5174" s="4"/>
      <c r="DG5174" s="4"/>
    </row>
    <row r="5175" spans="107:111" x14ac:dyDescent="0.25">
      <c r="DC5175" s="4"/>
      <c r="DD5175" s="87"/>
      <c r="DE5175" s="87"/>
      <c r="DF5175" s="87"/>
      <c r="DG5175" s="87"/>
    </row>
    <row r="5176" spans="107:111" x14ac:dyDescent="0.25">
      <c r="DC5176" s="4"/>
      <c r="DD5176" s="4"/>
      <c r="DE5176" s="4"/>
      <c r="DF5176" s="4"/>
      <c r="DG5176" s="4"/>
    </row>
    <row r="5177" spans="107:111" x14ac:dyDescent="0.25">
      <c r="DC5177" s="4"/>
      <c r="DD5177" s="4"/>
      <c r="DE5177" s="4"/>
      <c r="DF5177" s="4"/>
      <c r="DG5177" s="4"/>
    </row>
    <row r="5178" spans="107:111" x14ac:dyDescent="0.25">
      <c r="DC5178" s="106"/>
      <c r="DD5178" s="106"/>
      <c r="DE5178" s="106"/>
      <c r="DF5178" s="107"/>
      <c r="DG5178" s="107"/>
    </row>
    <row r="5179" spans="107:111" x14ac:dyDescent="0.25">
      <c r="DC5179" s="4"/>
      <c r="DD5179" s="4"/>
      <c r="DE5179" s="4"/>
      <c r="DF5179" s="4"/>
      <c r="DG5179" s="4"/>
    </row>
    <row r="5180" spans="107:111" x14ac:dyDescent="0.25">
      <c r="DC5180" s="4"/>
      <c r="DD5180" s="4"/>
      <c r="DE5180" s="4"/>
      <c r="DF5180" s="4"/>
      <c r="DG5180" s="4"/>
    </row>
    <row r="5181" spans="107:111" x14ac:dyDescent="0.25">
      <c r="DC5181" s="4"/>
      <c r="DD5181" s="30"/>
      <c r="DE5181" s="30"/>
      <c r="DF5181" s="30"/>
      <c r="DG5181" s="30"/>
    </row>
    <row r="5182" spans="107:111" x14ac:dyDescent="0.25">
      <c r="DC5182" s="4"/>
      <c r="DD5182" s="4"/>
      <c r="DE5182" s="4"/>
      <c r="DF5182" s="4"/>
      <c r="DG5182" s="4"/>
    </row>
    <row r="5183" spans="107:111" x14ac:dyDescent="0.25">
      <c r="DC5183" s="4"/>
      <c r="DD5183" s="4"/>
      <c r="DE5183" s="4"/>
      <c r="DF5183" s="4"/>
      <c r="DG5183" s="4"/>
    </row>
    <row r="5184" spans="107:111" x14ac:dyDescent="0.25">
      <c r="DC5184" s="4"/>
      <c r="DD5184" s="4"/>
      <c r="DE5184" s="4"/>
      <c r="DF5184" s="4"/>
      <c r="DG5184" s="4"/>
    </row>
    <row r="5185" spans="107:111" x14ac:dyDescent="0.25">
      <c r="DC5185" s="4"/>
      <c r="DD5185" s="89"/>
      <c r="DE5185" s="89"/>
      <c r="DF5185" s="89"/>
      <c r="DG5185" s="89"/>
    </row>
    <row r="5186" spans="107:111" x14ac:dyDescent="0.25">
      <c r="DC5186" s="4"/>
      <c r="DD5186" s="4"/>
      <c r="DE5186" s="4"/>
      <c r="DF5186" s="4"/>
      <c r="DG5186" s="4"/>
    </row>
    <row r="5187" spans="107:111" x14ac:dyDescent="0.25">
      <c r="DC5187" s="4"/>
      <c r="DD5187" s="4"/>
      <c r="DE5187" s="4"/>
      <c r="DF5187" s="4"/>
      <c r="DG5187" s="4"/>
    </row>
    <row r="5188" spans="107:111" x14ac:dyDescent="0.25">
      <c r="DC5188" s="4"/>
      <c r="DD5188" s="4"/>
      <c r="DE5188" s="4"/>
      <c r="DF5188" s="4"/>
      <c r="DG5188" s="4"/>
    </row>
    <row r="5189" spans="107:111" x14ac:dyDescent="0.25">
      <c r="DC5189" s="4"/>
      <c r="DD5189" s="4"/>
      <c r="DE5189" s="4"/>
      <c r="DF5189" s="4"/>
      <c r="DG5189" s="4"/>
    </row>
    <row r="5190" spans="107:111" x14ac:dyDescent="0.25">
      <c r="DC5190" s="4"/>
      <c r="DD5190" s="4"/>
      <c r="DE5190" s="4"/>
      <c r="DF5190" s="4"/>
      <c r="DG5190" s="4"/>
    </row>
    <row r="5191" spans="107:111" x14ac:dyDescent="0.25">
      <c r="DC5191" s="4"/>
      <c r="DD5191" s="4"/>
      <c r="DE5191" s="4"/>
      <c r="DF5191" s="4"/>
      <c r="DG5191" s="4"/>
    </row>
    <row r="5192" spans="107:111" x14ac:dyDescent="0.25">
      <c r="DC5192" s="4"/>
      <c r="DD5192" s="4"/>
      <c r="DE5192" s="4"/>
      <c r="DF5192" s="4"/>
      <c r="DG5192" s="4"/>
    </row>
    <row r="5193" spans="107:111" x14ac:dyDescent="0.25">
      <c r="DC5193" s="4"/>
      <c r="DD5193" s="87"/>
      <c r="DE5193" s="87"/>
      <c r="DF5193" s="87"/>
      <c r="DG5193" s="87"/>
    </row>
    <row r="5194" spans="107:111" x14ac:dyDescent="0.25">
      <c r="DC5194" s="4"/>
      <c r="DD5194" s="4"/>
      <c r="DE5194" s="4"/>
      <c r="DF5194" s="4"/>
      <c r="DG5194" s="4"/>
    </row>
    <row r="5195" spans="107:111" x14ac:dyDescent="0.25">
      <c r="DC5195" s="4"/>
      <c r="DD5195" s="4"/>
      <c r="DE5195" s="4"/>
      <c r="DF5195" s="4"/>
      <c r="DG5195" s="4"/>
    </row>
    <row r="5196" spans="107:111" x14ac:dyDescent="0.25">
      <c r="DC5196" s="106"/>
      <c r="DD5196" s="106"/>
      <c r="DE5196" s="106"/>
      <c r="DF5196" s="107"/>
      <c r="DG5196" s="107"/>
    </row>
    <row r="5197" spans="107:111" x14ac:dyDescent="0.25">
      <c r="DC5197" s="4"/>
      <c r="DD5197" s="4"/>
      <c r="DE5197" s="4"/>
      <c r="DF5197" s="4"/>
      <c r="DG5197" s="4"/>
    </row>
    <row r="5198" spans="107:111" x14ac:dyDescent="0.25">
      <c r="DC5198" s="91"/>
      <c r="DD5198" s="26"/>
      <c r="DE5198" s="86"/>
      <c r="DF5198" s="86"/>
      <c r="DG5198" s="4"/>
    </row>
    <row r="5199" spans="107:111" x14ac:dyDescent="0.25">
      <c r="DC5199" s="4"/>
      <c r="DD5199" s="4"/>
      <c r="DE5199" s="4"/>
      <c r="DF5199" s="4"/>
      <c r="DG5199" s="4"/>
    </row>
    <row r="5200" spans="107:111" x14ac:dyDescent="0.25">
      <c r="DC5200" s="4"/>
      <c r="DD5200" s="30"/>
      <c r="DE5200" s="30"/>
      <c r="DF5200" s="30"/>
      <c r="DG5200" s="30"/>
    </row>
    <row r="5201" spans="107:111" x14ac:dyDescent="0.25">
      <c r="DC5201" s="4"/>
      <c r="DD5201" s="4"/>
      <c r="DE5201" s="4"/>
      <c r="DF5201" s="4"/>
      <c r="DG5201" s="4"/>
    </row>
    <row r="5202" spans="107:111" x14ac:dyDescent="0.25">
      <c r="DC5202" s="4"/>
      <c r="DD5202" s="4"/>
      <c r="DE5202" s="4"/>
      <c r="DF5202" s="4"/>
      <c r="DG5202" s="4"/>
    </row>
    <row r="5203" spans="107:111" x14ac:dyDescent="0.25">
      <c r="DC5203" s="4"/>
      <c r="DD5203" s="4"/>
      <c r="DE5203" s="4"/>
      <c r="DF5203" s="4"/>
      <c r="DG5203" s="4"/>
    </row>
    <row r="5204" spans="107:111" x14ac:dyDescent="0.25">
      <c r="DC5204" s="4"/>
      <c r="DD5204" s="4"/>
      <c r="DE5204" s="4"/>
      <c r="DF5204" s="4"/>
      <c r="DG5204" s="4"/>
    </row>
    <row r="5205" spans="107:111" x14ac:dyDescent="0.25">
      <c r="DC5205" s="4"/>
      <c r="DD5205" s="89"/>
      <c r="DE5205" s="89"/>
      <c r="DF5205" s="89"/>
      <c r="DG5205" s="89"/>
    </row>
    <row r="5206" spans="107:111" x14ac:dyDescent="0.25">
      <c r="DC5206" s="4"/>
      <c r="DD5206" s="4"/>
      <c r="DE5206" s="4"/>
      <c r="DF5206" s="4"/>
      <c r="DG5206" s="4"/>
    </row>
    <row r="5207" spans="107:111" x14ac:dyDescent="0.25">
      <c r="DC5207" s="4"/>
      <c r="DD5207" s="4"/>
      <c r="DE5207" s="4"/>
      <c r="DF5207" s="4"/>
      <c r="DG5207" s="4"/>
    </row>
    <row r="5208" spans="107:111" x14ac:dyDescent="0.25">
      <c r="DC5208" s="4"/>
      <c r="DD5208" s="4"/>
      <c r="DE5208" s="4"/>
      <c r="DF5208" s="4"/>
      <c r="DG5208" s="4"/>
    </row>
    <row r="5209" spans="107:111" x14ac:dyDescent="0.25">
      <c r="DC5209" s="4"/>
      <c r="DD5209" s="4"/>
      <c r="DE5209" s="4"/>
      <c r="DF5209" s="4"/>
      <c r="DG5209" s="4"/>
    </row>
    <row r="5210" spans="107:111" x14ac:dyDescent="0.25">
      <c r="DC5210" s="4"/>
      <c r="DD5210" s="4"/>
      <c r="DE5210" s="4"/>
      <c r="DF5210" s="4"/>
      <c r="DG5210" s="4"/>
    </row>
    <row r="5211" spans="107:111" x14ac:dyDescent="0.25">
      <c r="DC5211" s="4"/>
      <c r="DD5211" s="4"/>
      <c r="DE5211" s="4"/>
      <c r="DF5211" s="4"/>
      <c r="DG5211" s="4"/>
    </row>
    <row r="5212" spans="107:111" x14ac:dyDescent="0.25">
      <c r="DC5212" s="4"/>
      <c r="DD5212" s="4"/>
      <c r="DE5212" s="4"/>
      <c r="DF5212" s="4"/>
      <c r="DG5212" s="4"/>
    </row>
    <row r="5213" spans="107:111" x14ac:dyDescent="0.25">
      <c r="DC5213" s="4"/>
      <c r="DD5213" s="87"/>
      <c r="DE5213" s="87"/>
      <c r="DF5213" s="87"/>
      <c r="DG5213" s="87"/>
    </row>
    <row r="5214" spans="107:111" x14ac:dyDescent="0.25">
      <c r="DC5214" s="4"/>
      <c r="DD5214" s="4"/>
      <c r="DE5214" s="4"/>
      <c r="DF5214" s="4"/>
      <c r="DG5214" s="4"/>
    </row>
    <row r="5215" spans="107:111" x14ac:dyDescent="0.25">
      <c r="DC5215" s="4"/>
      <c r="DD5215" s="4"/>
      <c r="DE5215" s="4"/>
      <c r="DF5215" s="4"/>
      <c r="DG5215" s="4"/>
    </row>
    <row r="5216" spans="107:111" x14ac:dyDescent="0.25">
      <c r="DC5216" s="106"/>
      <c r="DD5216" s="106"/>
      <c r="DE5216" s="106"/>
      <c r="DF5216" s="107"/>
      <c r="DG5216" s="107"/>
    </row>
    <row r="5217" spans="107:111" x14ac:dyDescent="0.25">
      <c r="DC5217" s="4"/>
      <c r="DD5217" s="4"/>
      <c r="DE5217" s="4"/>
      <c r="DF5217" s="4"/>
      <c r="DG5217" s="4"/>
    </row>
    <row r="5218" spans="107:111" x14ac:dyDescent="0.25">
      <c r="DC5218" s="4"/>
      <c r="DD5218" s="4"/>
      <c r="DE5218" s="4"/>
      <c r="DF5218" s="4"/>
      <c r="DG5218" s="4"/>
    </row>
    <row r="5219" spans="107:111" x14ac:dyDescent="0.25">
      <c r="DC5219" s="4"/>
      <c r="DD5219" s="30"/>
      <c r="DE5219" s="30"/>
      <c r="DF5219" s="30"/>
      <c r="DG5219" s="30"/>
    </row>
    <row r="5220" spans="107:111" x14ac:dyDescent="0.25">
      <c r="DC5220" s="4"/>
      <c r="DD5220" s="4"/>
      <c r="DE5220" s="4"/>
      <c r="DF5220" s="4"/>
      <c r="DG5220" s="4"/>
    </row>
    <row r="5221" spans="107:111" x14ac:dyDescent="0.25">
      <c r="DC5221" s="4"/>
      <c r="DD5221" s="4"/>
      <c r="DE5221" s="4"/>
      <c r="DF5221" s="4"/>
      <c r="DG5221" s="4"/>
    </row>
    <row r="5222" spans="107:111" x14ac:dyDescent="0.25">
      <c r="DC5222" s="4"/>
      <c r="DD5222" s="4"/>
      <c r="DE5222" s="4"/>
      <c r="DF5222" s="4"/>
      <c r="DG5222" s="4"/>
    </row>
    <row r="5223" spans="107:111" x14ac:dyDescent="0.25">
      <c r="DC5223" s="4"/>
      <c r="DD5223" s="89"/>
      <c r="DE5223" s="89"/>
      <c r="DF5223" s="89"/>
      <c r="DG5223" s="89"/>
    </row>
    <row r="5224" spans="107:111" x14ac:dyDescent="0.25">
      <c r="DC5224" s="4"/>
      <c r="DD5224" s="4"/>
      <c r="DE5224" s="4"/>
      <c r="DF5224" s="4"/>
      <c r="DG5224" s="4"/>
    </row>
    <row r="5225" spans="107:111" x14ac:dyDescent="0.25">
      <c r="DC5225" s="4"/>
      <c r="DD5225" s="4"/>
      <c r="DE5225" s="4"/>
      <c r="DF5225" s="4"/>
      <c r="DG5225" s="4"/>
    </row>
    <row r="5226" spans="107:111" x14ac:dyDescent="0.25">
      <c r="DC5226" s="4"/>
      <c r="DD5226" s="4"/>
      <c r="DE5226" s="4"/>
      <c r="DF5226" s="4"/>
      <c r="DG5226" s="4"/>
    </row>
    <row r="5227" spans="107:111" x14ac:dyDescent="0.25">
      <c r="DC5227" s="4"/>
      <c r="DD5227" s="4"/>
      <c r="DE5227" s="4"/>
      <c r="DF5227" s="4"/>
      <c r="DG5227" s="4"/>
    </row>
    <row r="5228" spans="107:111" x14ac:dyDescent="0.25">
      <c r="DC5228" s="4"/>
      <c r="DD5228" s="4"/>
      <c r="DE5228" s="4"/>
      <c r="DF5228" s="4"/>
      <c r="DG5228" s="4"/>
    </row>
    <row r="5229" spans="107:111" x14ac:dyDescent="0.25">
      <c r="DC5229" s="4"/>
      <c r="DD5229" s="4"/>
      <c r="DE5229" s="4"/>
      <c r="DF5229" s="4"/>
      <c r="DG5229" s="4"/>
    </row>
    <row r="5230" spans="107:111" x14ac:dyDescent="0.25">
      <c r="DC5230" s="4"/>
      <c r="DD5230" s="4"/>
      <c r="DE5230" s="4"/>
      <c r="DF5230" s="4"/>
      <c r="DG5230" s="4"/>
    </row>
    <row r="5231" spans="107:111" x14ac:dyDescent="0.25">
      <c r="DC5231" s="4"/>
      <c r="DD5231" s="7"/>
      <c r="DE5231" s="7"/>
      <c r="DF5231" s="7"/>
      <c r="DG5231" s="7"/>
    </row>
    <row r="5232" spans="107:111" x14ac:dyDescent="0.25">
      <c r="DC5232" s="4"/>
      <c r="DD5232" s="4"/>
      <c r="DE5232" s="4"/>
      <c r="DF5232" s="4"/>
      <c r="DG5232" s="4"/>
    </row>
    <row r="5233" spans="107:111" x14ac:dyDescent="0.25">
      <c r="DC5233" s="4"/>
      <c r="DD5233" s="4"/>
      <c r="DE5233" s="4"/>
      <c r="DF5233" s="4"/>
      <c r="DG5233" s="4"/>
    </row>
    <row r="5234" spans="107:111" x14ac:dyDescent="0.25">
      <c r="DC5234" s="106"/>
      <c r="DD5234" s="106"/>
      <c r="DE5234" s="106"/>
      <c r="DF5234" s="107"/>
      <c r="DG5234" s="107"/>
    </row>
    <row r="5235" spans="107:111" x14ac:dyDescent="0.25">
      <c r="DC5235" s="4"/>
      <c r="DD5235" s="4"/>
      <c r="DE5235" s="4"/>
      <c r="DF5235" s="4"/>
      <c r="DG5235" s="4"/>
    </row>
    <row r="5236" spans="107:111" x14ac:dyDescent="0.25">
      <c r="DC5236" s="4"/>
      <c r="DD5236" s="4"/>
      <c r="DE5236" s="4"/>
      <c r="DF5236" s="4"/>
      <c r="DG5236" s="4"/>
    </row>
    <row r="5237" spans="107:111" x14ac:dyDescent="0.25">
      <c r="DC5237" s="4"/>
      <c r="DD5237" s="4"/>
      <c r="DE5237" s="4"/>
      <c r="DF5237" s="4"/>
      <c r="DG5237" s="4"/>
    </row>
    <row r="5238" spans="107:111" x14ac:dyDescent="0.25">
      <c r="DC5238" s="4"/>
      <c r="DD5238" s="4"/>
      <c r="DE5238" s="4"/>
      <c r="DF5238" s="4"/>
      <c r="DG5238" s="4"/>
    </row>
    <row r="5241" spans="107:111" x14ac:dyDescent="0.25">
      <c r="DC5241" s="91"/>
      <c r="DD5241" s="26"/>
      <c r="DE5241" s="86"/>
      <c r="DF5241" s="86"/>
      <c r="DG5241" s="4"/>
    </row>
    <row r="5242" spans="107:111" x14ac:dyDescent="0.25">
      <c r="DC5242" s="4"/>
      <c r="DD5242" s="4"/>
      <c r="DE5242" s="4"/>
      <c r="DF5242" s="4"/>
      <c r="DG5242" s="4"/>
    </row>
    <row r="5243" spans="107:111" x14ac:dyDescent="0.25">
      <c r="DC5243" s="4"/>
      <c r="DD5243" s="30"/>
      <c r="DE5243" s="30"/>
      <c r="DF5243" s="30"/>
      <c r="DG5243" s="30"/>
    </row>
    <row r="5244" spans="107:111" x14ac:dyDescent="0.25">
      <c r="DC5244" s="4"/>
      <c r="DD5244" s="4"/>
      <c r="DE5244" s="4"/>
      <c r="DF5244" s="4"/>
      <c r="DG5244" s="4"/>
    </row>
    <row r="5245" spans="107:111" x14ac:dyDescent="0.25">
      <c r="DC5245" s="4"/>
      <c r="DD5245" s="4"/>
      <c r="DE5245" s="4"/>
      <c r="DF5245" s="4"/>
      <c r="DG5245" s="4"/>
    </row>
    <row r="5246" spans="107:111" x14ac:dyDescent="0.25">
      <c r="DC5246" s="4"/>
      <c r="DD5246" s="4"/>
      <c r="DE5246" s="4"/>
      <c r="DF5246" s="4"/>
      <c r="DG5246" s="4"/>
    </row>
    <row r="5247" spans="107:111" x14ac:dyDescent="0.25">
      <c r="DC5247" s="4"/>
      <c r="DD5247" s="4"/>
      <c r="DE5247" s="4"/>
      <c r="DF5247" s="4"/>
      <c r="DG5247" s="4"/>
    </row>
    <row r="5248" spans="107:111" x14ac:dyDescent="0.25">
      <c r="DC5248" s="4"/>
      <c r="DD5248" s="4"/>
      <c r="DE5248" s="4"/>
      <c r="DF5248" s="4"/>
      <c r="DG5248" s="4"/>
    </row>
    <row r="5249" spans="107:111" x14ac:dyDescent="0.25">
      <c r="DC5249" s="4"/>
      <c r="DD5249" s="4"/>
      <c r="DE5249" s="4"/>
      <c r="DF5249" s="4"/>
      <c r="DG5249" s="4"/>
    </row>
    <row r="5250" spans="107:111" x14ac:dyDescent="0.25">
      <c r="DC5250" s="4"/>
      <c r="DD5250" s="4"/>
      <c r="DE5250" s="4"/>
      <c r="DF5250" s="4"/>
      <c r="DG5250" s="4"/>
    </row>
    <row r="5252" spans="107:111" x14ac:dyDescent="0.25">
      <c r="DC5252" s="4"/>
      <c r="DD5252" s="4"/>
      <c r="DE5252" s="4"/>
      <c r="DF5252" s="4"/>
      <c r="DG5252" s="4"/>
    </row>
    <row r="5253" spans="107:111" x14ac:dyDescent="0.25">
      <c r="DC5253" s="4"/>
      <c r="DD5253" s="89"/>
      <c r="DE5253" s="89"/>
      <c r="DF5253" s="89"/>
      <c r="DG5253" s="89"/>
    </row>
    <row r="5254" spans="107:111" x14ac:dyDescent="0.25">
      <c r="DC5254" s="4"/>
      <c r="DD5254" s="4"/>
      <c r="DE5254" s="4"/>
      <c r="DF5254" s="4"/>
      <c r="DG5254" s="4"/>
    </row>
    <row r="5255" spans="107:111" x14ac:dyDescent="0.25">
      <c r="DC5255" s="4"/>
      <c r="DD5255" s="4"/>
      <c r="DE5255" s="4"/>
      <c r="DF5255" s="4"/>
      <c r="DG5255" s="4"/>
    </row>
    <row r="5256" spans="107:111" x14ac:dyDescent="0.25">
      <c r="DC5256" s="4"/>
      <c r="DD5256" s="4"/>
      <c r="DE5256" s="4"/>
      <c r="DF5256" s="4"/>
      <c r="DG5256" s="4"/>
    </row>
    <row r="5257" spans="107:111" x14ac:dyDescent="0.25">
      <c r="DC5257" s="4"/>
      <c r="DD5257" s="4"/>
      <c r="DE5257" s="4"/>
      <c r="DF5257" s="4"/>
      <c r="DG5257" s="4"/>
    </row>
    <row r="5258" spans="107:111" x14ac:dyDescent="0.25">
      <c r="DC5258" s="4"/>
      <c r="DD5258" s="4"/>
      <c r="DE5258" s="4"/>
      <c r="DF5258" s="4"/>
      <c r="DG5258" s="4"/>
    </row>
    <row r="5259" spans="107:111" x14ac:dyDescent="0.25">
      <c r="DC5259" s="4"/>
      <c r="DD5259" s="4"/>
      <c r="DE5259" s="4"/>
      <c r="DF5259" s="4"/>
      <c r="DG5259" s="4"/>
    </row>
    <row r="5260" spans="107:111" x14ac:dyDescent="0.25">
      <c r="DC5260" s="4"/>
      <c r="DD5260" s="4"/>
      <c r="DE5260" s="4"/>
      <c r="DF5260" s="4"/>
      <c r="DG5260" s="4"/>
    </row>
    <row r="5261" spans="107:111" x14ac:dyDescent="0.25">
      <c r="DC5261" s="4"/>
      <c r="DD5261" s="87"/>
      <c r="DE5261" s="87"/>
      <c r="DF5261" s="87"/>
      <c r="DG5261" s="87"/>
    </row>
    <row r="5262" spans="107:111" x14ac:dyDescent="0.25">
      <c r="DC5262" s="4"/>
      <c r="DD5262" s="4"/>
      <c r="DE5262" s="4"/>
      <c r="DF5262" s="4"/>
      <c r="DG5262" s="4"/>
    </row>
    <row r="5263" spans="107:111" x14ac:dyDescent="0.25">
      <c r="DC5263" s="4"/>
      <c r="DD5263" s="4"/>
      <c r="DE5263" s="4"/>
      <c r="DF5263" s="4"/>
      <c r="DG5263" s="4"/>
    </row>
    <row r="5264" spans="107:111" x14ac:dyDescent="0.25">
      <c r="DC5264" s="106"/>
      <c r="DD5264" s="106"/>
      <c r="DE5264" s="106"/>
      <c r="DF5264" s="107"/>
      <c r="DG5264" s="107"/>
    </row>
    <row r="5265" spans="107:111" x14ac:dyDescent="0.25">
      <c r="DC5265" s="4"/>
      <c r="DD5265" s="4"/>
      <c r="DE5265" s="4"/>
      <c r="DF5265" s="4"/>
      <c r="DG5265" s="4"/>
    </row>
    <row r="5266" spans="107:111" x14ac:dyDescent="0.25">
      <c r="DC5266" s="4"/>
      <c r="DD5266" s="4"/>
      <c r="DE5266" s="4"/>
      <c r="DF5266" s="4"/>
      <c r="DG5266" s="4"/>
    </row>
    <row r="5267" spans="107:111" x14ac:dyDescent="0.25">
      <c r="DC5267" s="4"/>
      <c r="DD5267" s="4"/>
      <c r="DE5267" s="4"/>
      <c r="DF5267" s="4"/>
      <c r="DG5267" s="4"/>
    </row>
    <row r="5268" spans="107:111" x14ac:dyDescent="0.25">
      <c r="DC5268" s="4"/>
      <c r="DD5268" s="4"/>
      <c r="DE5268" s="4"/>
      <c r="DF5268" s="4"/>
      <c r="DG5268" s="4"/>
    </row>
    <row r="5271" spans="107:111" x14ac:dyDescent="0.25">
      <c r="DC5271" s="4"/>
      <c r="DD5271" s="4"/>
      <c r="DE5271" s="4"/>
      <c r="DF5271" s="4"/>
      <c r="DG5271" s="4"/>
    </row>
    <row r="5272" spans="107:111" x14ac:dyDescent="0.25">
      <c r="DC5272" s="4"/>
      <c r="DD5272" s="30"/>
      <c r="DE5272" s="30"/>
      <c r="DF5272" s="30"/>
      <c r="DG5272" s="30"/>
    </row>
    <row r="5273" spans="107:111" x14ac:dyDescent="0.25">
      <c r="DC5273" s="4"/>
      <c r="DD5273" s="4"/>
      <c r="DE5273" s="4"/>
      <c r="DF5273" s="4"/>
      <c r="DG5273" s="4"/>
    </row>
    <row r="5274" spans="107:111" x14ac:dyDescent="0.25">
      <c r="DC5274" s="4"/>
      <c r="DD5274" s="4"/>
      <c r="DE5274" s="4"/>
      <c r="DF5274" s="4"/>
      <c r="DG5274" s="4"/>
    </row>
    <row r="5275" spans="107:111" x14ac:dyDescent="0.25">
      <c r="DC5275" s="4"/>
      <c r="DD5275" s="4"/>
      <c r="DE5275" s="4"/>
      <c r="DF5275" s="4"/>
      <c r="DG5275" s="4"/>
    </row>
    <row r="5276" spans="107:111" x14ac:dyDescent="0.25">
      <c r="DC5276" s="4"/>
      <c r="DD5276" s="4"/>
      <c r="DE5276" s="4"/>
      <c r="DF5276" s="4"/>
      <c r="DG5276" s="4"/>
    </row>
    <row r="5277" spans="107:111" x14ac:dyDescent="0.25">
      <c r="DC5277" s="4"/>
      <c r="DD5277" s="4"/>
      <c r="DE5277" s="4"/>
      <c r="DF5277" s="4"/>
      <c r="DG5277" s="4"/>
    </row>
    <row r="5278" spans="107:111" x14ac:dyDescent="0.25">
      <c r="DC5278" s="4"/>
      <c r="DD5278" s="4"/>
      <c r="DE5278" s="4"/>
      <c r="DF5278" s="4"/>
      <c r="DG5278" s="4"/>
    </row>
    <row r="5279" spans="107:111" x14ac:dyDescent="0.25">
      <c r="DC5279" s="4"/>
      <c r="DD5279" s="4"/>
      <c r="DE5279" s="4"/>
      <c r="DF5279" s="4"/>
      <c r="DG5279" s="4"/>
    </row>
    <row r="5281" spans="107:111" x14ac:dyDescent="0.25">
      <c r="DC5281" s="4"/>
      <c r="DD5281" s="89"/>
      <c r="DE5281" s="89"/>
      <c r="DF5281" s="89"/>
      <c r="DG5281" s="89"/>
    </row>
    <row r="5282" spans="107:111" x14ac:dyDescent="0.25">
      <c r="DC5282" s="4"/>
      <c r="DD5282" s="4"/>
      <c r="DE5282" s="4"/>
      <c r="DF5282" s="4"/>
      <c r="DG5282" s="4"/>
    </row>
    <row r="5283" spans="107:111" x14ac:dyDescent="0.25">
      <c r="DC5283" s="4"/>
      <c r="DD5283" s="4"/>
      <c r="DE5283" s="4"/>
      <c r="DF5283" s="4"/>
      <c r="DG5283" s="4"/>
    </row>
    <row r="5284" spans="107:111" x14ac:dyDescent="0.25">
      <c r="DC5284" s="4"/>
      <c r="DD5284" s="4"/>
      <c r="DE5284" s="4"/>
      <c r="DF5284" s="4"/>
      <c r="DG5284" s="4"/>
    </row>
    <row r="5285" spans="107:111" x14ac:dyDescent="0.25">
      <c r="DC5285" s="4"/>
      <c r="DD5285" s="4"/>
      <c r="DE5285" s="4"/>
      <c r="DF5285" s="4"/>
      <c r="DG5285" s="4"/>
    </row>
    <row r="5286" spans="107:111" x14ac:dyDescent="0.25">
      <c r="DC5286" s="4"/>
      <c r="DD5286" s="4"/>
      <c r="DE5286" s="4"/>
      <c r="DF5286" s="4"/>
      <c r="DG5286" s="4"/>
    </row>
    <row r="5287" spans="107:111" x14ac:dyDescent="0.25">
      <c r="DC5287" s="4"/>
      <c r="DD5287" s="4"/>
      <c r="DE5287" s="4"/>
      <c r="DF5287" s="4"/>
      <c r="DG5287" s="4"/>
    </row>
    <row r="5289" spans="107:111" x14ac:dyDescent="0.25">
      <c r="DC5289" s="4"/>
      <c r="DD5289" s="87"/>
      <c r="DE5289" s="87"/>
      <c r="DF5289" s="87"/>
      <c r="DG5289" s="87"/>
    </row>
    <row r="5290" spans="107:111" x14ac:dyDescent="0.25">
      <c r="DC5290" s="4"/>
      <c r="DD5290" s="4"/>
      <c r="DE5290" s="4"/>
      <c r="DF5290" s="4"/>
      <c r="DG5290" s="4"/>
    </row>
    <row r="5291" spans="107:111" x14ac:dyDescent="0.25">
      <c r="DC5291" s="4"/>
      <c r="DD5291" s="4"/>
      <c r="DE5291" s="4"/>
      <c r="DF5291" s="4"/>
      <c r="DG5291" s="4"/>
    </row>
    <row r="5292" spans="107:111" x14ac:dyDescent="0.25">
      <c r="DC5292" s="106"/>
      <c r="DD5292" s="106"/>
      <c r="DE5292" s="106"/>
      <c r="DF5292" s="107"/>
      <c r="DG5292" s="107"/>
    </row>
    <row r="5293" spans="107:111" x14ac:dyDescent="0.25">
      <c r="DC5293" s="4"/>
      <c r="DD5293" s="4"/>
      <c r="DE5293" s="4"/>
      <c r="DF5293" s="4"/>
      <c r="DG5293" s="4"/>
    </row>
    <row r="5294" spans="107:111" x14ac:dyDescent="0.25">
      <c r="DC5294" s="4"/>
      <c r="DD5294" s="4"/>
      <c r="DE5294" s="4"/>
      <c r="DF5294" s="4"/>
      <c r="DG5294" s="4"/>
    </row>
    <row r="5295" spans="107:111" x14ac:dyDescent="0.25">
      <c r="DC5295" s="4"/>
      <c r="DD5295" s="4"/>
      <c r="DE5295" s="4"/>
      <c r="DF5295" s="4"/>
      <c r="DG5295" s="4"/>
    </row>
    <row r="5296" spans="107:111" x14ac:dyDescent="0.25">
      <c r="DC5296" s="4"/>
      <c r="DD5296" s="4"/>
      <c r="DE5296" s="4"/>
      <c r="DF5296" s="4"/>
      <c r="DG5296" s="4"/>
    </row>
    <row r="5299" spans="107:111" x14ac:dyDescent="0.25">
      <c r="DC5299" s="91"/>
      <c r="DD5299" s="26"/>
      <c r="DE5299" s="86"/>
      <c r="DF5299" s="86"/>
      <c r="DG5299" s="4"/>
    </row>
    <row r="5300" spans="107:111" x14ac:dyDescent="0.25">
      <c r="DC5300" s="4"/>
      <c r="DD5300" s="4"/>
      <c r="DE5300" s="4"/>
      <c r="DF5300" s="4"/>
      <c r="DG5300" s="4"/>
    </row>
    <row r="5301" spans="107:111" x14ac:dyDescent="0.25">
      <c r="DC5301" s="4"/>
      <c r="DD5301" s="30"/>
      <c r="DE5301" s="30"/>
      <c r="DF5301" s="30"/>
      <c r="DG5301" s="30"/>
    </row>
    <row r="5302" spans="107:111" x14ac:dyDescent="0.25">
      <c r="DC5302" s="4"/>
      <c r="DD5302" s="4"/>
      <c r="DE5302" s="4"/>
      <c r="DF5302" s="4"/>
      <c r="DG5302" s="4"/>
    </row>
    <row r="5303" spans="107:111" x14ac:dyDescent="0.25">
      <c r="DC5303" s="4"/>
      <c r="DD5303" s="4"/>
      <c r="DE5303" s="4"/>
      <c r="DF5303" s="4"/>
      <c r="DG5303" s="4"/>
    </row>
    <row r="5304" spans="107:111" x14ac:dyDescent="0.25">
      <c r="DC5304" s="4"/>
      <c r="DD5304" s="4"/>
      <c r="DE5304" s="4"/>
      <c r="DF5304" s="4"/>
      <c r="DG5304" s="4"/>
    </row>
    <row r="5305" spans="107:111" x14ac:dyDescent="0.25">
      <c r="DC5305" s="4"/>
      <c r="DD5305" s="4"/>
      <c r="DE5305" s="4"/>
      <c r="DF5305" s="4"/>
      <c r="DG5305" s="4"/>
    </row>
    <row r="5306" spans="107:111" x14ac:dyDescent="0.25">
      <c r="DC5306" s="4"/>
      <c r="DD5306" s="4"/>
      <c r="DE5306" s="4"/>
      <c r="DF5306" s="4"/>
      <c r="DG5306" s="4"/>
    </row>
    <row r="5307" spans="107:111" x14ac:dyDescent="0.25">
      <c r="DC5307" s="4"/>
      <c r="DD5307" s="4"/>
      <c r="DE5307" s="4"/>
      <c r="DF5307" s="4"/>
      <c r="DG5307" s="4"/>
    </row>
    <row r="5308" spans="107:111" x14ac:dyDescent="0.25">
      <c r="DC5308" s="4"/>
      <c r="DD5308" s="4"/>
      <c r="DE5308" s="4"/>
      <c r="DF5308" s="4"/>
      <c r="DG5308" s="4"/>
    </row>
    <row r="5310" spans="107:111" x14ac:dyDescent="0.25">
      <c r="DC5310" s="4"/>
      <c r="DD5310" s="4"/>
      <c r="DE5310" s="4"/>
      <c r="DF5310" s="4"/>
      <c r="DG5310" s="4"/>
    </row>
    <row r="5311" spans="107:111" x14ac:dyDescent="0.25">
      <c r="DC5311" s="4"/>
      <c r="DD5311" s="89"/>
      <c r="DE5311" s="89"/>
      <c r="DF5311" s="89"/>
      <c r="DG5311" s="89"/>
    </row>
    <row r="5312" spans="107:111" x14ac:dyDescent="0.25">
      <c r="DC5312" s="4"/>
      <c r="DD5312" s="4"/>
      <c r="DE5312" s="4"/>
      <c r="DF5312" s="4"/>
      <c r="DG5312" s="4"/>
    </row>
    <row r="5313" spans="107:111" x14ac:dyDescent="0.25">
      <c r="DC5313" s="4"/>
      <c r="DD5313" s="4"/>
      <c r="DE5313" s="4"/>
      <c r="DF5313" s="4"/>
      <c r="DG5313" s="4"/>
    </row>
    <row r="5314" spans="107:111" x14ac:dyDescent="0.25">
      <c r="DC5314" s="4"/>
      <c r="DD5314" s="4"/>
      <c r="DE5314" s="4"/>
      <c r="DF5314" s="4"/>
      <c r="DG5314" s="4"/>
    </row>
    <row r="5315" spans="107:111" x14ac:dyDescent="0.25">
      <c r="DC5315" s="4"/>
      <c r="DD5315" s="4"/>
      <c r="DE5315" s="4"/>
      <c r="DF5315" s="4"/>
      <c r="DG5315" s="4"/>
    </row>
    <row r="5316" spans="107:111" x14ac:dyDescent="0.25">
      <c r="DC5316" s="4"/>
      <c r="DD5316" s="4"/>
      <c r="DE5316" s="4"/>
      <c r="DF5316" s="4"/>
      <c r="DG5316" s="4"/>
    </row>
    <row r="5317" spans="107:111" x14ac:dyDescent="0.25">
      <c r="DC5317" s="4"/>
      <c r="DD5317" s="4"/>
      <c r="DE5317" s="4"/>
      <c r="DF5317" s="4"/>
      <c r="DG5317" s="4"/>
    </row>
    <row r="5319" spans="107:111" x14ac:dyDescent="0.25">
      <c r="DC5319" s="4"/>
      <c r="DD5319" s="87"/>
      <c r="DE5319" s="87"/>
      <c r="DF5319" s="87"/>
      <c r="DG5319" s="87"/>
    </row>
    <row r="5320" spans="107:111" x14ac:dyDescent="0.25">
      <c r="DC5320" s="4"/>
      <c r="DD5320" s="4"/>
      <c r="DE5320" s="4"/>
      <c r="DF5320" s="4"/>
      <c r="DG5320" s="4"/>
    </row>
    <row r="5321" spans="107:111" x14ac:dyDescent="0.25">
      <c r="DC5321" s="4"/>
      <c r="DD5321" s="4"/>
      <c r="DE5321" s="4"/>
      <c r="DF5321" s="4"/>
      <c r="DG5321" s="4"/>
    </row>
    <row r="5322" spans="107:111" x14ac:dyDescent="0.25">
      <c r="DC5322" s="106"/>
      <c r="DD5322" s="106"/>
      <c r="DE5322" s="106"/>
      <c r="DF5322" s="107"/>
      <c r="DG5322" s="107"/>
    </row>
    <row r="5323" spans="107:111" x14ac:dyDescent="0.25">
      <c r="DC5323" s="4"/>
      <c r="DD5323" s="4"/>
      <c r="DE5323" s="4"/>
      <c r="DF5323" s="4"/>
      <c r="DG5323" s="4"/>
    </row>
    <row r="5324" spans="107:111" x14ac:dyDescent="0.25">
      <c r="DC5324" s="4"/>
      <c r="DD5324" s="4"/>
      <c r="DE5324" s="4"/>
      <c r="DF5324" s="4"/>
      <c r="DG5324" s="4"/>
    </row>
    <row r="5325" spans="107:111" x14ac:dyDescent="0.25">
      <c r="DC5325" s="4"/>
      <c r="DD5325" s="4"/>
      <c r="DE5325" s="4"/>
      <c r="DF5325" s="4"/>
      <c r="DG5325" s="4"/>
    </row>
    <row r="5326" spans="107:111" x14ac:dyDescent="0.25">
      <c r="DC5326" s="4"/>
      <c r="DD5326" s="4"/>
      <c r="DE5326" s="4"/>
      <c r="DF5326" s="4"/>
      <c r="DG5326" s="4"/>
    </row>
    <row r="5329" spans="107:111" x14ac:dyDescent="0.25">
      <c r="DC5329" s="4"/>
      <c r="DD5329" s="4"/>
      <c r="DE5329" s="4"/>
      <c r="DF5329" s="4"/>
      <c r="DG5329" s="4"/>
    </row>
    <row r="5330" spans="107:111" x14ac:dyDescent="0.25">
      <c r="DC5330" s="4"/>
      <c r="DD5330" s="30"/>
      <c r="DE5330" s="30"/>
      <c r="DF5330" s="30"/>
      <c r="DG5330" s="30"/>
    </row>
    <row r="5331" spans="107:111" x14ac:dyDescent="0.25">
      <c r="DC5331" s="4"/>
      <c r="DD5331" s="4"/>
      <c r="DE5331" s="4"/>
      <c r="DF5331" s="4"/>
      <c r="DG5331" s="4"/>
    </row>
    <row r="5332" spans="107:111" x14ac:dyDescent="0.25">
      <c r="DC5332" s="4"/>
      <c r="DD5332" s="4"/>
      <c r="DE5332" s="4"/>
      <c r="DF5332" s="4"/>
      <c r="DG5332" s="4"/>
    </row>
    <row r="5333" spans="107:111" x14ac:dyDescent="0.25">
      <c r="DC5333" s="4"/>
      <c r="DD5333" s="4"/>
      <c r="DE5333" s="4"/>
      <c r="DF5333" s="4"/>
      <c r="DG5333" s="4"/>
    </row>
    <row r="5334" spans="107:111" x14ac:dyDescent="0.25">
      <c r="DC5334" s="4"/>
      <c r="DD5334" s="4"/>
      <c r="DE5334" s="4"/>
      <c r="DF5334" s="4"/>
      <c r="DG5334" s="4"/>
    </row>
    <row r="5335" spans="107:111" x14ac:dyDescent="0.25">
      <c r="DC5335" s="4"/>
      <c r="DD5335" s="4"/>
      <c r="DE5335" s="4"/>
      <c r="DF5335" s="4"/>
      <c r="DG5335" s="4"/>
    </row>
    <row r="5336" spans="107:111" x14ac:dyDescent="0.25">
      <c r="DC5336" s="4"/>
      <c r="DD5336" s="4"/>
      <c r="DE5336" s="4"/>
      <c r="DF5336" s="4"/>
      <c r="DG5336" s="4"/>
    </row>
    <row r="5337" spans="107:111" x14ac:dyDescent="0.25">
      <c r="DC5337" s="4"/>
      <c r="DD5337" s="4"/>
      <c r="DE5337" s="4"/>
      <c r="DF5337" s="4"/>
      <c r="DG5337" s="4"/>
    </row>
    <row r="5339" spans="107:111" x14ac:dyDescent="0.25">
      <c r="DC5339" s="4"/>
      <c r="DD5339" s="89"/>
      <c r="DE5339" s="89"/>
      <c r="DF5339" s="89"/>
      <c r="DG5339" s="89"/>
    </row>
    <row r="5340" spans="107:111" x14ac:dyDescent="0.25">
      <c r="DC5340" s="4"/>
      <c r="DD5340" s="4"/>
      <c r="DE5340" s="4"/>
      <c r="DF5340" s="4"/>
      <c r="DG5340" s="4"/>
    </row>
    <row r="5341" spans="107:111" x14ac:dyDescent="0.25">
      <c r="DC5341" s="4"/>
      <c r="DD5341" s="4"/>
      <c r="DE5341" s="4"/>
      <c r="DF5341" s="4"/>
      <c r="DG5341" s="4"/>
    </row>
    <row r="5342" spans="107:111" x14ac:dyDescent="0.25">
      <c r="DC5342" s="4"/>
      <c r="DD5342" s="4"/>
      <c r="DE5342" s="4"/>
      <c r="DF5342" s="4"/>
      <c r="DG5342" s="4"/>
    </row>
    <row r="5343" spans="107:111" x14ac:dyDescent="0.25">
      <c r="DC5343" s="4"/>
      <c r="DD5343" s="4"/>
      <c r="DE5343" s="4"/>
      <c r="DF5343" s="4"/>
      <c r="DG5343" s="4"/>
    </row>
    <row r="5344" spans="107:111" x14ac:dyDescent="0.25">
      <c r="DC5344" s="4"/>
      <c r="DD5344" s="4"/>
      <c r="DE5344" s="4"/>
      <c r="DF5344" s="4"/>
      <c r="DG5344" s="4"/>
    </row>
    <row r="5345" spans="107:111" x14ac:dyDescent="0.25">
      <c r="DC5345" s="4"/>
      <c r="DD5345" s="4"/>
      <c r="DE5345" s="4"/>
      <c r="DF5345" s="4"/>
      <c r="DG5345" s="4"/>
    </row>
    <row r="5347" spans="107:111" x14ac:dyDescent="0.25">
      <c r="DC5347" s="4"/>
      <c r="DD5347" s="87"/>
      <c r="DE5347" s="87"/>
      <c r="DF5347" s="87"/>
      <c r="DG5347" s="87"/>
    </row>
    <row r="5348" spans="107:111" x14ac:dyDescent="0.25">
      <c r="DC5348" s="4"/>
      <c r="DD5348" s="4"/>
      <c r="DE5348" s="4"/>
      <c r="DF5348" s="4"/>
      <c r="DG5348" s="4"/>
    </row>
    <row r="5349" spans="107:111" x14ac:dyDescent="0.25">
      <c r="DC5349" s="4"/>
      <c r="DD5349" s="4"/>
      <c r="DE5349" s="4"/>
      <c r="DF5349" s="4"/>
      <c r="DG5349" s="4"/>
    </row>
    <row r="5350" spans="107:111" x14ac:dyDescent="0.25">
      <c r="DC5350" s="4"/>
      <c r="DD5350" s="4"/>
      <c r="DE5350" s="4"/>
      <c r="DF5350" s="4"/>
      <c r="DG5350" s="4"/>
    </row>
    <row r="5351" spans="107:111" x14ac:dyDescent="0.25">
      <c r="DC5351" s="108"/>
      <c r="DD5351" s="108"/>
      <c r="DE5351" s="108"/>
      <c r="DF5351" s="111"/>
      <c r="DG5351" s="111"/>
    </row>
    <row r="5353" spans="107:111" x14ac:dyDescent="0.25">
      <c r="DC5353" s="91"/>
      <c r="DD5353" s="26"/>
      <c r="DE5353" s="86"/>
      <c r="DF5353" s="86"/>
      <c r="DG5353" s="4"/>
    </row>
    <row r="5354" spans="107:111" x14ac:dyDescent="0.25">
      <c r="DC5354" s="4"/>
      <c r="DD5354" s="4"/>
      <c r="DE5354" s="4"/>
      <c r="DF5354" s="4"/>
      <c r="DG5354" s="4"/>
    </row>
    <row r="5355" spans="107:111" x14ac:dyDescent="0.25">
      <c r="DC5355" s="4"/>
      <c r="DD5355" s="30"/>
      <c r="DE5355" s="30"/>
      <c r="DF5355" s="30"/>
      <c r="DG5355" s="30"/>
    </row>
    <row r="5356" spans="107:111" x14ac:dyDescent="0.25">
      <c r="DC5356" s="4"/>
      <c r="DD5356" s="4"/>
      <c r="DE5356" s="4"/>
      <c r="DF5356" s="4"/>
      <c r="DG5356" s="4"/>
    </row>
    <row r="5357" spans="107:111" x14ac:dyDescent="0.25">
      <c r="DC5357" s="4"/>
      <c r="DD5357" s="4"/>
      <c r="DE5357" s="4"/>
      <c r="DF5357" s="4"/>
      <c r="DG5357" s="4"/>
    </row>
    <row r="5358" spans="107:111" x14ac:dyDescent="0.25">
      <c r="DC5358" s="4"/>
      <c r="DD5358" s="4"/>
      <c r="DE5358" s="4"/>
      <c r="DF5358" s="4"/>
      <c r="DG5358" s="4"/>
    </row>
    <row r="5360" spans="107:111" x14ac:dyDescent="0.25">
      <c r="DC5360" s="4"/>
      <c r="DD5360" s="4"/>
      <c r="DE5360" s="4"/>
      <c r="DF5360" s="4"/>
      <c r="DG5360" s="4"/>
    </row>
    <row r="5361" spans="107:111" x14ac:dyDescent="0.25">
      <c r="DC5361" s="4"/>
      <c r="DD5361" s="89"/>
      <c r="DE5361" s="89"/>
      <c r="DF5361" s="89"/>
      <c r="DG5361" s="89"/>
    </row>
    <row r="5362" spans="107:111" x14ac:dyDescent="0.25">
      <c r="DC5362" s="4"/>
      <c r="DD5362" s="4"/>
      <c r="DE5362" s="4"/>
      <c r="DF5362" s="4"/>
      <c r="DG5362" s="4"/>
    </row>
    <row r="5363" spans="107:111" x14ac:dyDescent="0.25">
      <c r="DC5363" s="4"/>
      <c r="DD5363" s="4"/>
      <c r="DE5363" s="4"/>
      <c r="DF5363" s="4"/>
      <c r="DG5363" s="4"/>
    </row>
    <row r="5364" spans="107:111" x14ac:dyDescent="0.25">
      <c r="DC5364" s="4"/>
      <c r="DD5364" s="4"/>
      <c r="DE5364" s="4"/>
      <c r="DF5364" s="4"/>
      <c r="DG5364" s="4"/>
    </row>
    <row r="5365" spans="107:111" x14ac:dyDescent="0.25">
      <c r="DC5365" s="4"/>
      <c r="DD5365" s="4"/>
      <c r="DE5365" s="4"/>
      <c r="DF5365" s="4"/>
      <c r="DG5365" s="4"/>
    </row>
    <row r="5366" spans="107:111" x14ac:dyDescent="0.25">
      <c r="DC5366" s="4"/>
      <c r="DD5366" s="4"/>
      <c r="DE5366" s="4"/>
      <c r="DF5366" s="4"/>
      <c r="DG5366" s="4"/>
    </row>
    <row r="5367" spans="107:111" x14ac:dyDescent="0.25">
      <c r="DC5367" s="4"/>
      <c r="DD5367" s="4"/>
      <c r="DE5367" s="4"/>
      <c r="DF5367" s="4"/>
      <c r="DG5367" s="4"/>
    </row>
    <row r="5369" spans="107:111" x14ac:dyDescent="0.25">
      <c r="DC5369" s="4"/>
      <c r="DD5369" s="87"/>
      <c r="DE5369" s="87"/>
      <c r="DF5369" s="87"/>
      <c r="DG5369" s="87"/>
    </row>
  </sheetData>
  <mergeCells count="4">
    <mergeCell ref="A5:A12"/>
    <mergeCell ref="A17:A24"/>
    <mergeCell ref="A31:A32"/>
    <mergeCell ref="C34:E34"/>
  </mergeCells>
  <conditionalFormatting sqref="B34">
    <cfRule type="duplicateValues" dxfId="20" priority="12"/>
  </conditionalFormatting>
  <conditionalFormatting sqref="C2:C3">
    <cfRule type="duplicateValues" dxfId="19" priority="10"/>
  </conditionalFormatting>
  <conditionalFormatting sqref="C4">
    <cfRule type="duplicateValues" dxfId="18" priority="20"/>
  </conditionalFormatting>
  <conditionalFormatting sqref="C6">
    <cfRule type="duplicateValues" dxfId="17" priority="5"/>
  </conditionalFormatting>
  <conditionalFormatting sqref="C7 C12 C5">
    <cfRule type="duplicateValues" dxfId="16" priority="8"/>
  </conditionalFormatting>
  <conditionalFormatting sqref="C8">
    <cfRule type="duplicateValues" dxfId="15" priority="6"/>
  </conditionalFormatting>
  <conditionalFormatting sqref="C9">
    <cfRule type="duplicateValues" dxfId="14" priority="3"/>
  </conditionalFormatting>
  <conditionalFormatting sqref="C10:C11">
    <cfRule type="duplicateValues" dxfId="13" priority="4"/>
  </conditionalFormatting>
  <conditionalFormatting sqref="C11">
    <cfRule type="duplicateValues" dxfId="12" priority="7"/>
  </conditionalFormatting>
  <conditionalFormatting sqref="C13:C14">
    <cfRule type="duplicateValues" dxfId="11" priority="17"/>
  </conditionalFormatting>
  <conditionalFormatting sqref="C18">
    <cfRule type="duplicateValues" dxfId="10" priority="14"/>
  </conditionalFormatting>
  <conditionalFormatting sqref="C20">
    <cfRule type="duplicateValues" dxfId="9" priority="15"/>
  </conditionalFormatting>
  <conditionalFormatting sqref="C21">
    <cfRule type="duplicateValues" dxfId="8" priority="2"/>
  </conditionalFormatting>
  <conditionalFormatting sqref="C22:C23">
    <cfRule type="duplicateValues" dxfId="7" priority="13"/>
  </conditionalFormatting>
  <conditionalFormatting sqref="C23">
    <cfRule type="duplicateValues" dxfId="6" priority="16"/>
  </conditionalFormatting>
  <conditionalFormatting sqref="C24">
    <cfRule type="duplicateValues" dxfId="5" priority="1"/>
  </conditionalFormatting>
  <conditionalFormatting sqref="C33 C19 C25:C26 C17">
    <cfRule type="duplicateValues" dxfId="4" priority="21"/>
  </conditionalFormatting>
  <conditionalFormatting sqref="C33">
    <cfRule type="duplicateValues" dxfId="3" priority="18"/>
  </conditionalFormatting>
  <conditionalFormatting sqref="C34">
    <cfRule type="duplicateValues" dxfId="2" priority="11"/>
  </conditionalFormatting>
  <conditionalFormatting sqref="C35:C39">
    <cfRule type="duplicateValues" dxfId="1" priority="19"/>
  </conditionalFormatting>
  <conditionalFormatting sqref="D1">
    <cfRule type="duplicateValues" dxfId="0" priority="9"/>
  </conditionalFormatting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A- Presentación</vt:lpstr>
      <vt:lpstr>BRC0401F - Rollo de carne</vt:lpstr>
      <vt:lpstr>BRC0004G - Salsa Blanca</vt:lpstr>
      <vt:lpstr>BRC1079F - Costilla de cabrito</vt:lpstr>
      <vt:lpstr>BRC1025F - Higado de pollo</vt:lpstr>
      <vt:lpstr>BRC0782F - Farofa con salchicha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Kristy Soraya Coelho</dc:creator>
  <cp:lastModifiedBy>Kristy Soraya Coelho</cp:lastModifiedBy>
  <dcterms:created xsi:type="dcterms:W3CDTF">2023-05-15T20:18:52Z</dcterms:created>
  <dcterms:modified xsi:type="dcterms:W3CDTF">2026-04-16T20:28:19Z</dcterms:modified>
</cp:coreProperties>
</file>